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FE409D69-65F4-4FB2-B374-33C49D06058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FFRE - LUX" sheetId="2" r:id="rId1"/>
  </sheets>
  <calcPr calcId="181029"/>
</workbook>
</file>

<file path=xl/calcChain.xml><?xml version="1.0" encoding="utf-8"?>
<calcChain xmlns="http://schemas.openxmlformats.org/spreadsheetml/2006/main">
  <c r="M250" i="2" l="1"/>
  <c r="M249" i="2"/>
  <c r="M248" i="2"/>
  <c r="M247" i="2"/>
  <c r="M246" i="2"/>
  <c r="M245" i="2"/>
  <c r="M244" i="2"/>
  <c r="M243" i="2"/>
  <c r="M242" i="2"/>
  <c r="M241" i="2"/>
  <c r="M240" i="2"/>
  <c r="M239" i="2"/>
  <c r="M238" i="2"/>
  <c r="L238" i="2" s="1"/>
  <c r="K238" i="2"/>
  <c r="M237" i="2" l="1"/>
  <c r="L237" i="2" s="1"/>
  <c r="K237" i="2"/>
  <c r="M236" i="2"/>
  <c r="L236" i="2" s="1"/>
  <c r="K236" i="2"/>
  <c r="M235" i="2"/>
  <c r="L235" i="2" s="1"/>
  <c r="K235" i="2"/>
  <c r="M234" i="2"/>
  <c r="L234" i="2" s="1"/>
  <c r="K234" i="2"/>
  <c r="M232" i="2"/>
  <c r="L232" i="2" s="1"/>
  <c r="K232" i="2"/>
  <c r="M230" i="2"/>
  <c r="L230" i="2" s="1"/>
  <c r="K230" i="2"/>
  <c r="M229" i="2"/>
  <c r="L229" i="2" s="1"/>
  <c r="K229" i="2"/>
  <c r="M228" i="2"/>
  <c r="L228" i="2" s="1"/>
  <c r="K228" i="2"/>
  <c r="M226" i="2"/>
  <c r="L226" i="2" s="1"/>
  <c r="K226" i="2"/>
  <c r="M225" i="2"/>
  <c r="L225" i="2" s="1"/>
  <c r="K225" i="2"/>
  <c r="M224" i="2"/>
  <c r="L224" i="2" s="1"/>
  <c r="K224" i="2"/>
  <c r="M223" i="2"/>
  <c r="L223" i="2"/>
  <c r="K223" i="2"/>
  <c r="M222" i="2"/>
  <c r="L222" i="2" s="1"/>
  <c r="K222" i="2"/>
  <c r="M221" i="2"/>
  <c r="L221" i="2" s="1"/>
  <c r="K221" i="2"/>
  <c r="M218" i="2"/>
  <c r="L218" i="2" s="1"/>
  <c r="K218" i="2"/>
  <c r="M217" i="2"/>
  <c r="L217" i="2" s="1"/>
  <c r="K217" i="2"/>
  <c r="M216" i="2"/>
  <c r="L216" i="2" s="1"/>
  <c r="K216" i="2"/>
  <c r="M215" i="2"/>
  <c r="L215" i="2" s="1"/>
  <c r="K215" i="2"/>
  <c r="M214" i="2"/>
  <c r="L214" i="2" s="1"/>
  <c r="K214" i="2"/>
  <c r="M213" i="2"/>
  <c r="L213" i="2" s="1"/>
  <c r="K213" i="2"/>
  <c r="M212" i="2"/>
  <c r="L212" i="2" s="1"/>
  <c r="K212" i="2"/>
  <c r="M211" i="2"/>
  <c r="L211" i="2" s="1"/>
  <c r="K211" i="2"/>
  <c r="M210" i="2"/>
  <c r="L210" i="2" s="1"/>
  <c r="K210" i="2"/>
  <c r="M209" i="2"/>
  <c r="L209" i="2" s="1"/>
  <c r="K209" i="2"/>
  <c r="M208" i="2"/>
  <c r="L208" i="2" s="1"/>
  <c r="K208" i="2"/>
  <c r="M207" i="2"/>
  <c r="L207" i="2" s="1"/>
  <c r="K207" i="2"/>
  <c r="M206" i="2"/>
  <c r="L206" i="2" s="1"/>
  <c r="K206" i="2"/>
  <c r="M205" i="2"/>
  <c r="L205" i="2" s="1"/>
  <c r="K205" i="2"/>
  <c r="M204" i="2"/>
  <c r="L204" i="2" s="1"/>
  <c r="K204" i="2"/>
  <c r="M203" i="2"/>
  <c r="L203" i="2" s="1"/>
  <c r="K203" i="2"/>
  <c r="M202" i="2"/>
  <c r="L202" i="2" s="1"/>
  <c r="K202" i="2"/>
  <c r="M201" i="2"/>
  <c r="L201" i="2" s="1"/>
  <c r="K201" i="2"/>
  <c r="M200" i="2"/>
  <c r="L200" i="2" s="1"/>
  <c r="K200" i="2"/>
  <c r="M199" i="2"/>
  <c r="L199" i="2" s="1"/>
  <c r="K199" i="2"/>
  <c r="M197" i="2"/>
  <c r="L197" i="2" s="1"/>
  <c r="K197" i="2"/>
  <c r="M196" i="2"/>
  <c r="L196" i="2" s="1"/>
  <c r="K196" i="2"/>
  <c r="M195" i="2"/>
  <c r="L195" i="2" s="1"/>
  <c r="K195" i="2"/>
  <c r="M194" i="2"/>
  <c r="L194" i="2" s="1"/>
  <c r="K194" i="2"/>
  <c r="M193" i="2"/>
  <c r="L193" i="2" s="1"/>
  <c r="K193" i="2"/>
  <c r="M192" i="2"/>
  <c r="L192" i="2" s="1"/>
  <c r="K192" i="2"/>
  <c r="M190" i="2"/>
  <c r="L190" i="2" s="1"/>
  <c r="K190" i="2"/>
  <c r="M189" i="2"/>
  <c r="L189" i="2" s="1"/>
  <c r="K189" i="2"/>
  <c r="M188" i="2"/>
  <c r="L188" i="2" s="1"/>
  <c r="K188" i="2"/>
  <c r="M187" i="2"/>
  <c r="L187" i="2"/>
  <c r="K187" i="2"/>
  <c r="M186" i="2"/>
  <c r="L186" i="2" s="1"/>
  <c r="K186" i="2"/>
  <c r="M185" i="2"/>
  <c r="L185" i="2" s="1"/>
  <c r="K185" i="2"/>
  <c r="M184" i="2"/>
  <c r="L184" i="2" s="1"/>
  <c r="K184" i="2"/>
  <c r="M183" i="2"/>
  <c r="L183" i="2" s="1"/>
  <c r="K183" i="2"/>
  <c r="M182" i="2"/>
  <c r="L182" i="2" s="1"/>
  <c r="K182" i="2"/>
  <c r="M181" i="2"/>
  <c r="L181" i="2"/>
  <c r="K181" i="2"/>
  <c r="M180" i="2"/>
  <c r="L180" i="2" s="1"/>
  <c r="K180" i="2"/>
  <c r="M179" i="2"/>
  <c r="L179" i="2" s="1"/>
  <c r="K179" i="2"/>
  <c r="M178" i="2"/>
  <c r="L178" i="2" s="1"/>
  <c r="K178" i="2"/>
  <c r="M177" i="2"/>
  <c r="L177" i="2" s="1"/>
  <c r="K177" i="2"/>
  <c r="M176" i="2"/>
  <c r="L176" i="2" s="1"/>
  <c r="K176" i="2"/>
  <c r="M175" i="2"/>
  <c r="L175" i="2" s="1"/>
  <c r="K175" i="2"/>
  <c r="M174" i="2"/>
  <c r="L174" i="2" s="1"/>
  <c r="K174" i="2"/>
  <c r="M173" i="2"/>
  <c r="L173" i="2" s="1"/>
  <c r="K173" i="2"/>
  <c r="M172" i="2"/>
  <c r="L172" i="2" s="1"/>
  <c r="K172" i="2"/>
  <c r="M170" i="2"/>
  <c r="L170" i="2" s="1"/>
  <c r="K170" i="2"/>
  <c r="M169" i="2"/>
  <c r="L169" i="2" s="1"/>
  <c r="K169" i="2"/>
  <c r="M168" i="2"/>
  <c r="L168" i="2"/>
  <c r="K168" i="2"/>
  <c r="M167" i="2"/>
  <c r="L167" i="2" s="1"/>
  <c r="K167" i="2"/>
  <c r="M166" i="2"/>
  <c r="L166" i="2" s="1"/>
  <c r="K166" i="2"/>
  <c r="M165" i="2"/>
  <c r="L165" i="2" s="1"/>
  <c r="K165" i="2"/>
  <c r="M163" i="2"/>
  <c r="L163" i="2" s="1"/>
  <c r="K163" i="2"/>
  <c r="M162" i="2"/>
  <c r="L162" i="2" s="1"/>
  <c r="K162" i="2"/>
  <c r="M161" i="2"/>
  <c r="L161" i="2" s="1"/>
  <c r="K161" i="2"/>
  <c r="M160" i="2"/>
  <c r="L160" i="2" s="1"/>
  <c r="K160" i="2"/>
  <c r="M159" i="2"/>
  <c r="L159" i="2" s="1"/>
  <c r="K159" i="2"/>
  <c r="M158" i="2"/>
  <c r="L158" i="2" s="1"/>
  <c r="K158" i="2"/>
  <c r="M157" i="2"/>
  <c r="L157" i="2"/>
  <c r="K157" i="2"/>
  <c r="M155" i="2"/>
  <c r="L155" i="2" s="1"/>
  <c r="K155" i="2"/>
  <c r="M154" i="2"/>
  <c r="L154" i="2" s="1"/>
  <c r="K154" i="2"/>
  <c r="M153" i="2"/>
  <c r="L153" i="2" s="1"/>
  <c r="K153" i="2"/>
  <c r="M152" i="2"/>
  <c r="L152" i="2"/>
  <c r="K152" i="2"/>
  <c r="M151" i="2"/>
  <c r="L151" i="2" s="1"/>
  <c r="K151" i="2"/>
  <c r="M150" i="2"/>
  <c r="L150" i="2" s="1"/>
  <c r="K150" i="2"/>
  <c r="M149" i="2"/>
  <c r="L149" i="2" s="1"/>
  <c r="K149" i="2"/>
  <c r="M148" i="2"/>
  <c r="L148" i="2" s="1"/>
  <c r="K148" i="2"/>
  <c r="M147" i="2"/>
  <c r="L147" i="2" s="1"/>
  <c r="K147" i="2"/>
  <c r="M146" i="2"/>
  <c r="L146" i="2" s="1"/>
  <c r="K146" i="2"/>
  <c r="M145" i="2"/>
  <c r="L145" i="2" s="1"/>
  <c r="K145" i="2"/>
  <c r="M144" i="2"/>
  <c r="L144" i="2"/>
  <c r="K144" i="2"/>
  <c r="M142" i="2"/>
  <c r="L142" i="2" s="1"/>
  <c r="K142" i="2"/>
  <c r="M141" i="2"/>
  <c r="L141" i="2" s="1"/>
  <c r="K141" i="2"/>
  <c r="M140" i="2"/>
  <c r="L140" i="2" s="1"/>
  <c r="K140" i="2"/>
  <c r="M139" i="2"/>
  <c r="L139" i="2"/>
  <c r="K139" i="2"/>
  <c r="M137" i="2"/>
  <c r="L137" i="2" s="1"/>
  <c r="K137" i="2"/>
  <c r="M136" i="2"/>
  <c r="L136" i="2" s="1"/>
  <c r="K136" i="2"/>
  <c r="M135" i="2"/>
  <c r="L135" i="2" s="1"/>
  <c r="K135" i="2"/>
  <c r="M134" i="2"/>
  <c r="L134" i="2"/>
  <c r="K134" i="2"/>
  <c r="M133" i="2"/>
  <c r="L133" i="2" s="1"/>
  <c r="K133" i="2"/>
  <c r="M132" i="2"/>
  <c r="L132" i="2" s="1"/>
  <c r="K132" i="2"/>
  <c r="M131" i="2"/>
  <c r="L131" i="2" s="1"/>
  <c r="K131" i="2"/>
  <c r="M128" i="2"/>
  <c r="L128" i="2" s="1"/>
  <c r="K128" i="2"/>
  <c r="M127" i="2"/>
  <c r="L127" i="2" s="1"/>
  <c r="K127" i="2"/>
  <c r="M126" i="2"/>
  <c r="L126" i="2" s="1"/>
  <c r="K126" i="2"/>
  <c r="M125" i="2"/>
  <c r="L125" i="2" s="1"/>
  <c r="K125" i="2"/>
  <c r="M124" i="2"/>
  <c r="L124" i="2" s="1"/>
  <c r="K124" i="2"/>
  <c r="M123" i="2"/>
  <c r="L123" i="2" s="1"/>
  <c r="K123" i="2"/>
  <c r="M122" i="2"/>
  <c r="L122" i="2" s="1"/>
  <c r="K122" i="2"/>
  <c r="M121" i="2"/>
  <c r="L121" i="2" s="1"/>
  <c r="K121" i="2"/>
  <c r="M120" i="2"/>
  <c r="L120" i="2" s="1"/>
  <c r="K120" i="2"/>
  <c r="M118" i="2"/>
  <c r="L118" i="2" s="1"/>
  <c r="K118" i="2"/>
  <c r="M117" i="2"/>
  <c r="L117" i="2"/>
  <c r="K117" i="2"/>
  <c r="M116" i="2"/>
  <c r="L116" i="2" s="1"/>
  <c r="K116" i="2"/>
  <c r="M115" i="2"/>
  <c r="L115" i="2"/>
  <c r="K115" i="2"/>
  <c r="M114" i="2"/>
  <c r="L114" i="2" s="1"/>
  <c r="K114" i="2"/>
  <c r="M113" i="2"/>
  <c r="L113" i="2" s="1"/>
  <c r="K113" i="2"/>
  <c r="M112" i="2"/>
  <c r="L112" i="2" s="1"/>
  <c r="K112" i="2"/>
  <c r="M111" i="2"/>
  <c r="L111" i="2" s="1"/>
  <c r="K111" i="2"/>
  <c r="M110" i="2"/>
  <c r="L110" i="2" s="1"/>
  <c r="K110" i="2"/>
  <c r="M109" i="2"/>
  <c r="L109" i="2"/>
  <c r="K109" i="2"/>
  <c r="M108" i="2"/>
  <c r="L108" i="2" s="1"/>
  <c r="K108" i="2"/>
  <c r="M107" i="2"/>
  <c r="L107" i="2" s="1"/>
  <c r="K107" i="2"/>
  <c r="M106" i="2"/>
  <c r="L106" i="2" s="1"/>
  <c r="K106" i="2"/>
  <c r="M105" i="2"/>
  <c r="L105" i="2" s="1"/>
  <c r="K105" i="2"/>
  <c r="M104" i="2"/>
  <c r="L104" i="2" s="1"/>
  <c r="K104" i="2"/>
  <c r="M103" i="2"/>
  <c r="L103" i="2"/>
  <c r="K103" i="2"/>
  <c r="M102" i="2"/>
  <c r="L102" i="2" s="1"/>
  <c r="K102" i="2"/>
  <c r="M101" i="2"/>
  <c r="L101" i="2" s="1"/>
  <c r="K101" i="2"/>
  <c r="M99" i="2"/>
  <c r="L99" i="2" s="1"/>
  <c r="K99" i="2"/>
  <c r="M98" i="2"/>
  <c r="L98" i="2"/>
  <c r="K98" i="2"/>
  <c r="M97" i="2"/>
  <c r="L97" i="2" s="1"/>
  <c r="K97" i="2"/>
  <c r="M96" i="2"/>
  <c r="L96" i="2" s="1"/>
  <c r="K96" i="2"/>
  <c r="M95" i="2"/>
  <c r="L95" i="2" s="1"/>
  <c r="K95" i="2"/>
  <c r="M94" i="2"/>
  <c r="L94" i="2" s="1"/>
  <c r="K94" i="2"/>
  <c r="M93" i="2"/>
  <c r="L93" i="2" s="1"/>
  <c r="K93" i="2"/>
  <c r="M91" i="2"/>
  <c r="L91" i="2"/>
  <c r="K91" i="2"/>
  <c r="M90" i="2"/>
  <c r="L90" i="2" s="1"/>
  <c r="K90" i="2"/>
  <c r="M89" i="2"/>
  <c r="L89" i="2" s="1"/>
  <c r="K89" i="2"/>
  <c r="M88" i="2"/>
  <c r="L88" i="2" s="1"/>
  <c r="K88" i="2"/>
  <c r="M87" i="2"/>
  <c r="L87" i="2" s="1"/>
  <c r="K87" i="2"/>
  <c r="M86" i="2"/>
  <c r="L86" i="2" s="1"/>
  <c r="K86" i="2"/>
  <c r="M84" i="2"/>
  <c r="L84" i="2" s="1"/>
  <c r="K84" i="2"/>
  <c r="M83" i="2"/>
  <c r="L83" i="2" s="1"/>
  <c r="K83" i="2"/>
  <c r="M82" i="2"/>
  <c r="L82" i="2" s="1"/>
  <c r="K82" i="2"/>
  <c r="M81" i="2"/>
  <c r="L81" i="2" s="1"/>
  <c r="K81" i="2"/>
  <c r="M80" i="2"/>
  <c r="L80" i="2" s="1"/>
  <c r="K80" i="2"/>
  <c r="M79" i="2"/>
  <c r="L79" i="2" s="1"/>
  <c r="K79" i="2"/>
  <c r="M78" i="2"/>
  <c r="L78" i="2" s="1"/>
  <c r="K78" i="2"/>
  <c r="M77" i="2"/>
  <c r="L77" i="2" s="1"/>
  <c r="K77" i="2"/>
  <c r="M75" i="2"/>
  <c r="L75" i="2" s="1"/>
  <c r="K75" i="2"/>
  <c r="M74" i="2"/>
  <c r="L74" i="2" s="1"/>
  <c r="K74" i="2"/>
  <c r="M73" i="2"/>
  <c r="L73" i="2" s="1"/>
  <c r="K73" i="2"/>
  <c r="M72" i="2"/>
  <c r="L72" i="2" s="1"/>
  <c r="K72" i="2"/>
  <c r="M71" i="2"/>
  <c r="L71" i="2"/>
  <c r="K71" i="2"/>
  <c r="M70" i="2"/>
  <c r="L70" i="2" s="1"/>
  <c r="K70" i="2"/>
  <c r="M69" i="2"/>
  <c r="L69" i="2" s="1"/>
  <c r="K69" i="2"/>
  <c r="M67" i="2"/>
  <c r="L67" i="2" s="1"/>
  <c r="K67" i="2"/>
  <c r="M66" i="2"/>
  <c r="L66" i="2" s="1"/>
  <c r="K66" i="2"/>
  <c r="M65" i="2"/>
  <c r="L65" i="2" s="1"/>
  <c r="K65" i="2"/>
  <c r="M64" i="2"/>
  <c r="L64" i="2" s="1"/>
  <c r="K64" i="2"/>
  <c r="M63" i="2"/>
  <c r="L63" i="2" s="1"/>
  <c r="K63" i="2"/>
  <c r="M62" i="2"/>
  <c r="L62" i="2" s="1"/>
  <c r="K62" i="2"/>
  <c r="M61" i="2"/>
  <c r="L61" i="2" s="1"/>
  <c r="K61" i="2"/>
  <c r="M60" i="2"/>
  <c r="L60" i="2" s="1"/>
  <c r="K60" i="2"/>
  <c r="M59" i="2"/>
  <c r="L59" i="2" s="1"/>
  <c r="K59" i="2"/>
  <c r="M58" i="2"/>
  <c r="L58" i="2" s="1"/>
  <c r="K58" i="2"/>
  <c r="M56" i="2"/>
  <c r="L56" i="2" s="1"/>
  <c r="K56" i="2"/>
  <c r="M55" i="2"/>
  <c r="L55" i="2" s="1"/>
  <c r="K55" i="2"/>
  <c r="M54" i="2"/>
  <c r="L54" i="2" s="1"/>
  <c r="K54" i="2"/>
  <c r="M53" i="2"/>
  <c r="L53" i="2" s="1"/>
  <c r="K53" i="2"/>
  <c r="M51" i="2"/>
  <c r="L51" i="2" s="1"/>
  <c r="K51" i="2"/>
  <c r="M50" i="2"/>
  <c r="L50" i="2" s="1"/>
  <c r="K50" i="2"/>
  <c r="M48" i="2"/>
  <c r="L48" i="2" s="1"/>
  <c r="K48" i="2"/>
  <c r="M46" i="2"/>
  <c r="L46" i="2" s="1"/>
  <c r="K46" i="2"/>
  <c r="M45" i="2"/>
  <c r="L45" i="2" s="1"/>
  <c r="K45" i="2"/>
  <c r="M44" i="2"/>
  <c r="L44" i="2" s="1"/>
  <c r="K44" i="2"/>
  <c r="M43" i="2"/>
  <c r="L43" i="2" s="1"/>
  <c r="K43" i="2"/>
  <c r="M42" i="2"/>
  <c r="L42" i="2"/>
  <c r="K42" i="2"/>
  <c r="M41" i="2"/>
  <c r="L41" i="2" s="1"/>
  <c r="K41" i="2"/>
  <c r="M38" i="2"/>
  <c r="L38" i="2" s="1"/>
  <c r="K38" i="2"/>
  <c r="M37" i="2"/>
  <c r="L37" i="2" s="1"/>
  <c r="K37" i="2"/>
  <c r="M36" i="2"/>
  <c r="L36" i="2" s="1"/>
  <c r="K36" i="2"/>
  <c r="M35" i="2"/>
  <c r="L35" i="2" s="1"/>
  <c r="K35" i="2"/>
  <c r="M34" i="2"/>
  <c r="L34" i="2" s="1"/>
  <c r="K34" i="2"/>
  <c r="M33" i="2"/>
  <c r="L33" i="2" s="1"/>
  <c r="K33" i="2"/>
  <c r="M32" i="2"/>
  <c r="L32" i="2"/>
  <c r="K32" i="2"/>
  <c r="M31" i="2"/>
  <c r="L31" i="2" s="1"/>
  <c r="K31" i="2"/>
  <c r="M30" i="2"/>
  <c r="L30" i="2" s="1"/>
  <c r="K30" i="2"/>
  <c r="M28" i="2"/>
  <c r="L28" i="2" s="1"/>
  <c r="K28" i="2"/>
  <c r="M27" i="2"/>
  <c r="L27" i="2" s="1"/>
  <c r="K27" i="2"/>
  <c r="M26" i="2"/>
  <c r="L26" i="2" s="1"/>
  <c r="K26" i="2"/>
  <c r="M25" i="2"/>
  <c r="L25" i="2" s="1"/>
  <c r="K25" i="2"/>
  <c r="M23" i="2"/>
  <c r="L23" i="2" s="1"/>
  <c r="K23" i="2"/>
  <c r="M22" i="2"/>
  <c r="L22" i="2" s="1"/>
  <c r="K22" i="2"/>
  <c r="M21" i="2"/>
  <c r="L21" i="2" s="1"/>
  <c r="K21" i="2"/>
  <c r="M20" i="2"/>
  <c r="L20" i="2" s="1"/>
  <c r="K20" i="2"/>
  <c r="M19" i="2"/>
  <c r="L19" i="2" s="1"/>
  <c r="K19" i="2"/>
  <c r="M18" i="2"/>
  <c r="L18" i="2" s="1"/>
  <c r="K18" i="2"/>
  <c r="M17" i="2"/>
  <c r="L17" i="2" s="1"/>
  <c r="K17" i="2"/>
  <c r="M16" i="2"/>
  <c r="L16" i="2" s="1"/>
  <c r="K16" i="2"/>
  <c r="L252" i="2" l="1"/>
  <c r="L254" i="2"/>
  <c r="E11" i="2" s="1"/>
</calcChain>
</file>

<file path=xl/sharedStrings.xml><?xml version="1.0" encoding="utf-8"?>
<sst xmlns="http://schemas.openxmlformats.org/spreadsheetml/2006/main" count="427" uniqueCount="247">
  <si>
    <t>TOTAL</t>
  </si>
  <si>
    <t>NOM:</t>
  </si>
  <si>
    <t>PRENOM:</t>
  </si>
  <si>
    <t>N° TEL.</t>
  </si>
  <si>
    <t>Art.</t>
  </si>
  <si>
    <t>CHATEAU LE RAZ</t>
  </si>
  <si>
    <t>VIEIRA DE SOUSA</t>
  </si>
  <si>
    <t>Rhum Blanc " Little G " Antilles 70 cl / 40°</t>
  </si>
  <si>
    <t>Rhum Spiced " Little G " Antilles 70 cl / 40°</t>
  </si>
  <si>
    <t>Rhum Oak Age (2 years) " Little G " Antilles 70 cl / 40°</t>
  </si>
  <si>
    <t>Rhum Vieux (4 years) " Little G " Antilles 70 cl / 45°</t>
  </si>
  <si>
    <t>Nombre     bouteilles</t>
  </si>
  <si>
    <t>P.U  ttc</t>
  </si>
  <si>
    <t xml:space="preserve">Remise </t>
  </si>
  <si>
    <t>P.TOT  ttc</t>
  </si>
  <si>
    <t>Prix remisé</t>
  </si>
  <si>
    <t>P.U  remisé</t>
  </si>
  <si>
    <r>
      <rPr>
        <b/>
        <sz val="11"/>
        <color rgb="FF800000"/>
        <rFont val="Arial"/>
        <family val="2"/>
      </rPr>
      <t xml:space="preserve">Pour toute question, n'hésitez pas à nous envoyer un mail à:  </t>
    </r>
    <r>
      <rPr>
        <b/>
        <u/>
        <sz val="11"/>
        <color rgb="FF800000"/>
        <rFont val="Arial"/>
        <family val="2"/>
      </rPr>
      <t>info@lacavedessommeliers.lu</t>
    </r>
  </si>
  <si>
    <t>AVANT REMISE</t>
  </si>
  <si>
    <t xml:space="preserve">TOTAL </t>
  </si>
  <si>
    <t>AVEC REMISE</t>
  </si>
  <si>
    <t>MONTANT DE LA COMMANDE TVAC:</t>
  </si>
  <si>
    <t>ADRESSE:</t>
  </si>
  <si>
    <t>BON DE COMMANDE - Luxembourg</t>
  </si>
  <si>
    <t>( Enlévement de la commande dans notre magasin à Steinfort )</t>
  </si>
  <si>
    <t>Grande Dégustation "Digitale" de Printemps 2021</t>
  </si>
  <si>
    <t>CA' DI RAJO</t>
  </si>
  <si>
    <t>Millés.</t>
  </si>
  <si>
    <t xml:space="preserve">Prosecco " Extra Dry " DOC Treviso </t>
  </si>
  <si>
    <t>N.M.</t>
  </si>
  <si>
    <t>Prosecco " Extra Dry " MAGNUM DOC Treviso</t>
  </si>
  <si>
    <t xml:space="preserve">Prosecco Dry " EPSILON ICE " DOC Treviso </t>
  </si>
  <si>
    <t xml:space="preserve">Prosecco Superiore DOCG Valdobbiadene " Brut "  " Cuvée del Fondatore " </t>
  </si>
  <si>
    <t xml:space="preserve">Veneto Spumante Rosé Manzoni " Rosa " Millesimato " Extra Dry " </t>
  </si>
  <si>
    <t>" Be Lux " Private Cuvée Vino Spumante Chardonnay Brut</t>
  </si>
  <si>
    <t xml:space="preserve">" Be Lux " Private Cuvée MAGNUM / ETUI  Vino Spumante Chardonnay Brut </t>
  </si>
  <si>
    <t xml:space="preserve">" Epsilon Luxxo " Vino Spumante Chardonnay Extra Dry </t>
  </si>
  <si>
    <t>CHATEAU DE LA RAGOTIERE</t>
  </si>
  <si>
    <t xml:space="preserve">IGP Val de Loire Sauvignon " Cuvée Prestige " </t>
  </si>
  <si>
    <t xml:space="preserve">IGP Val de Loire Chardonnay " Cuvée Prestige " </t>
  </si>
  <si>
    <t xml:space="preserve">IGP Val de Loire Chardonnay " Originelle " (sans soufre ajouté) </t>
  </si>
  <si>
    <t xml:space="preserve">IGP Val de Loire Chardonnay " Coeur de Schistes " </t>
  </si>
  <si>
    <t>J. MOURAT</t>
  </si>
  <si>
    <t xml:space="preserve">Vin de France " O.V.N.I.20 " </t>
  </si>
  <si>
    <t xml:space="preserve">IGP Val de Loire « Chenin de Jardin » </t>
  </si>
  <si>
    <t xml:space="preserve">Fiefs Vendéens Mareuil " Clos Saint André " (monopole) </t>
  </si>
  <si>
    <t xml:space="preserve">Fiefs Vendéens Mareuil Rosé « Collection » </t>
  </si>
  <si>
    <t>IGP Val de Loire « Rosée de Jardin » (pinot noir)</t>
  </si>
  <si>
    <t xml:space="preserve">Fiefs Vendéens Mareuil Rouge « Collection » </t>
  </si>
  <si>
    <t>Vin de France Rouge « Rouquin de Jardin » (pinot noir)</t>
  </si>
  <si>
    <t>IGP Val de Loire Vendée " Grenouillère " (négrette)</t>
  </si>
  <si>
    <t>IGP Val de Loire Vendée " Grenouillère Préphylloxérique " (négrette)</t>
  </si>
  <si>
    <t>Sélection Val de Loire</t>
  </si>
  <si>
    <t>DOMAINE JEAN FRANCOIS MERIEAU</t>
  </si>
  <si>
    <t xml:space="preserve">Touraine Sauvignon Blanc " L Arpent des Vaudons " </t>
  </si>
  <si>
    <t xml:space="preserve">Touraine Sauvignon Blanc VV " Coeur de Roche " </t>
  </si>
  <si>
    <t xml:space="preserve">Touraine Gamay " Le Bois Jacou " </t>
  </si>
  <si>
    <t xml:space="preserve">Touraine " Les Grands Champs " Cabernet Franc / Malbec </t>
  </si>
  <si>
    <t xml:space="preserve">Touraine " Cent visages " Côt </t>
  </si>
  <si>
    <t xml:space="preserve">Touraine " L' Alliance des Générations " Cabernet Franc / Malbec </t>
  </si>
  <si>
    <t>DOMAINE LE PETIT SAINT VINCENT</t>
  </si>
  <si>
    <t>Saumur Champigny  Dominique Joseph</t>
  </si>
  <si>
    <t>DOMAINE DE LA COTELLERAIE</t>
  </si>
  <si>
    <t xml:space="preserve">Saint Nicolas de Bourgueil " Les Montils " </t>
  </si>
  <si>
    <t xml:space="preserve">Saint Nicolas de Bourgueil " Les Perruches " </t>
  </si>
  <si>
    <t>DOMAINE DU MEIX GUILLAUME</t>
  </si>
  <si>
    <t xml:space="preserve">Rully " Vieilles Vignes " </t>
  </si>
  <si>
    <t xml:space="preserve">Rully 1er Cru " Grésigny " </t>
  </si>
  <si>
    <t xml:space="preserve">Rully 1er Cru " Marissou " </t>
  </si>
  <si>
    <t xml:space="preserve">DOMAINE ALARY </t>
  </si>
  <si>
    <t>VDP Vaucluse / IGP Principauté d'Orange  " La Grange Daniel " Roussanne</t>
  </si>
  <si>
    <t xml:space="preserve">Côtes du Rhône " La Chèvre d'Or " </t>
  </si>
  <si>
    <t xml:space="preserve">Cairanne  " L' Estévenas " </t>
  </si>
  <si>
    <t xml:space="preserve">VDP Vaucluse / IGP Principauté d'Orange " La Grange Daniel " </t>
  </si>
  <si>
    <t xml:space="preserve">Côtes du Rhône " La Gerbaude " </t>
  </si>
  <si>
    <t>Cairanne " Tradition "</t>
  </si>
  <si>
    <t xml:space="preserve">VDP Vaucluse / IGP Principauté d'Orange " L' Exclus d' Alary " </t>
  </si>
  <si>
    <t xml:space="preserve">Cairanne " La Brunote " </t>
  </si>
  <si>
    <t xml:space="preserve">Cairanne " L' Estevenas " </t>
  </si>
  <si>
    <t xml:space="preserve">Cairanne " La Jean de Verde " </t>
  </si>
  <si>
    <t>CHATEAU VAL JOANIS</t>
  </si>
  <si>
    <t xml:space="preserve">IGP Méditerranée " Les Agasses " Viognier </t>
  </si>
  <si>
    <t>Luberon " Les Aubépines "</t>
  </si>
  <si>
    <t xml:space="preserve">IGP Méditerranée " Les Agasses " </t>
  </si>
  <si>
    <t>Luberon " Tradition "</t>
  </si>
  <si>
    <t>Luberon " Joséphine "</t>
  </si>
  <si>
    <t>Luberon " Les Griottes "</t>
  </si>
  <si>
    <t>MAS DE CADENET</t>
  </si>
  <si>
    <t xml:space="preserve">Côtes de Provence </t>
  </si>
  <si>
    <t xml:space="preserve">Côtes de Provence " Grande Garde " </t>
  </si>
  <si>
    <t xml:space="preserve">Côtes de Provence " Arbaude " </t>
  </si>
  <si>
    <t xml:space="preserve">Côtes de Provence Sainte Victoire </t>
  </si>
  <si>
    <t xml:space="preserve">Côtes de Provence Sainte Victoire " Grande Garde " </t>
  </si>
  <si>
    <t xml:space="preserve">VDT " Vin Cuit de Provence " (50 cl) </t>
  </si>
  <si>
    <t>DOMAINE DE LA BEGUDE</t>
  </si>
  <si>
    <t xml:space="preserve">IGP Méditerranée " Cadet de la Bégude " </t>
  </si>
  <si>
    <t xml:space="preserve">Bandol </t>
  </si>
  <si>
    <t xml:space="preserve">Bandol " L Irréductible " </t>
  </si>
  <si>
    <t xml:space="preserve">Bandol " La Brulade " </t>
  </si>
  <si>
    <t>DOMAINE LES GRANDES COSTES</t>
  </si>
  <si>
    <t xml:space="preserve">IGP Saint Guilhem le Désert Mas Canaille </t>
  </si>
  <si>
    <r>
      <t>IGP Saint Guilhem le Désert Val de Montferrand Mas Canaille (</t>
    </r>
    <r>
      <rPr>
        <sz val="10"/>
        <color rgb="FF000000"/>
        <rFont val="Arial"/>
        <family val="2"/>
      </rPr>
      <t>disponible à partir du 1 juin 2021</t>
    </r>
    <r>
      <rPr>
        <sz val="11"/>
        <color rgb="FF000000"/>
        <rFont val="Arial"/>
        <family val="2"/>
      </rPr>
      <t>)</t>
    </r>
  </si>
  <si>
    <t xml:space="preserve">Languedoc " Musardises " </t>
  </si>
  <si>
    <t xml:space="preserve">Pic Saint Loup " La Sarabande " </t>
  </si>
  <si>
    <t xml:space="preserve">Pic Saint Loup </t>
  </si>
  <si>
    <t xml:space="preserve">Pic Saint Loup " La Ruche " </t>
  </si>
  <si>
    <t xml:space="preserve">Pic Saint Loup " Les Sept Rangées " </t>
  </si>
  <si>
    <t>CAVE DE PLAIMONT</t>
  </si>
  <si>
    <t>IGP Côtes de Gascogne " Courtine " CV</t>
  </si>
  <si>
    <t xml:space="preserve">IGP Côtes de Gascogne " Voici mon secret " </t>
  </si>
  <si>
    <t>IGP Côtes de Gascogne Domaine de Cassaigne</t>
  </si>
  <si>
    <t xml:space="preserve">Pacherenc du Vic Bilh sec " Novel "  " Marie Maria " </t>
  </si>
  <si>
    <t xml:space="preserve">Saint Mont " Les Vignes Retrouvées " </t>
  </si>
  <si>
    <t xml:space="preserve">Saint Mont " Le Faîte " </t>
  </si>
  <si>
    <t xml:space="preserve">Saint Mont Grande Cuvée " Cirque Nord " </t>
  </si>
  <si>
    <t xml:space="preserve">Saint Mont " Rosé d Enfer " </t>
  </si>
  <si>
    <t xml:space="preserve">IGP Côtes de Gascogne " Moonseng " (Merlot et Manseng Noir) </t>
  </si>
  <si>
    <t xml:space="preserve">IGP Côtes de Gascogne " Le Manseng Noir " </t>
  </si>
  <si>
    <t xml:space="preserve">Madiran Château d' Arricau Bordes </t>
  </si>
  <si>
    <t>Saint Mont " La Madeleine de Saint Mont " (vignes de 120 ans) (Quantitées limitées)</t>
  </si>
  <si>
    <t>Saint Mont " Vignes Préphylloxériques " (parcelle de tannat préservée depuis 1871)  (Quantitées limitées)</t>
  </si>
  <si>
    <t xml:space="preserve">IGP Côtes de Gascogne Moelleux " Soleil Gascon " </t>
  </si>
  <si>
    <t xml:space="preserve">Pacherenc du Vic Bilh " Saint Albert " Barriques d'Or </t>
  </si>
  <si>
    <t>Pacherenc du Vic Bilh " La Saint Sylvestre " (50 cl) / Coffret bois</t>
  </si>
  <si>
    <t>Montravel sec  " Cuvée Grand Chêne "  " Elevé en fût de chêne "</t>
  </si>
  <si>
    <t xml:space="preserve">IGP Périgord " La Grange aux Pies " </t>
  </si>
  <si>
    <t xml:space="preserve">IGP du Périgord " Ter ' Raz " </t>
  </si>
  <si>
    <t xml:space="preserve">IGP du Périgord " Ter ' Raz N°1 -  Vieux Ceps " </t>
  </si>
  <si>
    <t>IGP Périgord " La Grange aux Pies "</t>
  </si>
  <si>
    <t>Bergerac " Cuvée Grand Chêne "  " Elevé en fût de chêne "</t>
  </si>
  <si>
    <t xml:space="preserve">Montravel " Les Filles " </t>
  </si>
  <si>
    <t>CHATEAU DES TOURTES ET  CHATEAU HAUT-BEYZAC</t>
  </si>
  <si>
    <t>CHATEAU DES TOURTES</t>
  </si>
  <si>
    <t>Blaye Côtes de Bordeaux " Cuvée Classique "</t>
  </si>
  <si>
    <t xml:space="preserve">Blaye Côtes de Bordeaux " Prestige " </t>
  </si>
  <si>
    <t xml:space="preserve">Bordeaux Rosé </t>
  </si>
  <si>
    <t>Blaye Côtes de Bordeaux " Tradition "</t>
  </si>
  <si>
    <t>" Vin'ature " Blaye Côtes de Bordeaux (sans soufre ajouté)</t>
  </si>
  <si>
    <t xml:space="preserve">Blaye " Attribut des Tourtes " </t>
  </si>
  <si>
    <t>CHATEAU HAUT-BEYZAC</t>
  </si>
  <si>
    <t>Haut Médoc " Classic "</t>
  </si>
  <si>
    <t>Haut Médoc " Cru Bourgeois "</t>
  </si>
  <si>
    <t xml:space="preserve">Haut Médoc " 0016 L'Agent de vos soirées " </t>
  </si>
  <si>
    <t>Haut Médoc " 0016 L'Agent de vos soirées "  / Coffret bois individuel</t>
  </si>
  <si>
    <t>AZIENDA LA MAGNOLIA</t>
  </si>
  <si>
    <t xml:space="preserve">DOC Friuli Colli Orientali " Sauvignon " </t>
  </si>
  <si>
    <t xml:space="preserve">DOC Friuli Colli Orientali " Friulano " </t>
  </si>
  <si>
    <t xml:space="preserve">IGP Trevenezie " Traminer Aromatico " </t>
  </si>
  <si>
    <t xml:space="preserve">IGP Venezia Giulia " Ribolla Gialla " </t>
  </si>
  <si>
    <t xml:space="preserve">DOC Friuli Colli Orientali " Refosco dal peduncolo rosso " </t>
  </si>
  <si>
    <t xml:space="preserve">IGT Trevenezie " Franconia " </t>
  </si>
  <si>
    <t xml:space="preserve">DOC Friuli Colli Orientali " Merlot " </t>
  </si>
  <si>
    <t xml:space="preserve">IGT Trevenezie " Schioppettino " </t>
  </si>
  <si>
    <t xml:space="preserve">IGP Trevenezie " Cabernet Sauvignon " </t>
  </si>
  <si>
    <t xml:space="preserve">IGT Trevenezie " Pignolo " </t>
  </si>
  <si>
    <t xml:space="preserve">IGP Trevenezie " Verduzzo Friulano " </t>
  </si>
  <si>
    <t xml:space="preserve">DOCG Colli Orientali del Friuli " Picolit " (50 cl) </t>
  </si>
  <si>
    <t>PODERE DELL' ANSELMO</t>
  </si>
  <si>
    <t xml:space="preserve">IGT Bianco di Toscana " Anselmino " </t>
  </si>
  <si>
    <t xml:space="preserve">DOCG Chianti Montespertoli </t>
  </si>
  <si>
    <t xml:space="preserve">IGT Rosso Toscano " Terre di Bracciatica " </t>
  </si>
  <si>
    <t xml:space="preserve">DOCG Chianti Montespertoli Riserva " Ingannamatti " </t>
  </si>
  <si>
    <t xml:space="preserve">IGT Rosso Toscano " PAX " </t>
  </si>
  <si>
    <t xml:space="preserve">IGT Rosso Toscano " Era ora " </t>
  </si>
  <si>
    <t>DOC Vinsanto del Chianti " Riserva " DEMI (37.5 cl) " Dedicato alla Gioia "</t>
  </si>
  <si>
    <t xml:space="preserve">MASSERIA DEL FEUDO </t>
  </si>
  <si>
    <t xml:space="preserve">DOC Sicilia Inzolia " ilgiglio " </t>
  </si>
  <si>
    <t xml:space="preserve">DOC Sicilia Grillo </t>
  </si>
  <si>
    <t xml:space="preserve">DOC Sicilia Syrah </t>
  </si>
  <si>
    <t xml:space="preserve">DOC Sicilia Nero d' Avola " ilgiglio " </t>
  </si>
  <si>
    <t xml:space="preserve">DOC Sicilia Nero d' Avola " Rosso delle Rose " </t>
  </si>
  <si>
    <t>DOC Sicilia Nero d' Avola " Riserva "</t>
  </si>
  <si>
    <t>DOMAINE DE MULLER</t>
  </si>
  <si>
    <t xml:space="preserve">DO Tarragona Brut Nature " Métode Tradicional " Mas de Valls </t>
  </si>
  <si>
    <t xml:space="preserve">DO Tarragona Brut Reserva " Trilogia Muscat " </t>
  </si>
  <si>
    <t xml:space="preserve">DO Tarragona Brut Nature Reserva " Trilogia " Pinot Noir Blanc de Noirs </t>
  </si>
  <si>
    <t xml:space="preserve">DO Tarragona " Solimar " </t>
  </si>
  <si>
    <t>DO Tarragona " Muscat " sec</t>
  </si>
  <si>
    <t xml:space="preserve">DO Tarragona " Chardonnay " </t>
  </si>
  <si>
    <t xml:space="preserve">DO Tarragona Crianza " Solimar " </t>
  </si>
  <si>
    <t xml:space="preserve">DO Priorat " Legitim " </t>
  </si>
  <si>
    <t xml:space="preserve">DO Priorat " Les Pusses " </t>
  </si>
  <si>
    <t xml:space="preserve">Vermouth Blanco " Iris " (1 litre) " Vermut de Reus " </t>
  </si>
  <si>
    <t xml:space="preserve">Vermouth Rojo (rouge) " Iris " (1 litre) " Vermut de Reus " </t>
  </si>
  <si>
    <t xml:space="preserve">Vermouth Reserva (0.75 l) " Antigua Formula " </t>
  </si>
  <si>
    <t xml:space="preserve">Tarragona Moscatel Anejo </t>
  </si>
  <si>
    <t xml:space="preserve">Tarragona " Aureo Seco " Solera 1954 </t>
  </si>
  <si>
    <t>Tarragona " Aureo Dulce " Solera 1954 (sans emballage jaune)</t>
  </si>
  <si>
    <t>Tarragona " Aureo Dulce " Solera 1954 (avec emballage jaune)</t>
  </si>
  <si>
    <t>Solera 1926 Dulce " Garnacha " (50 cl)</t>
  </si>
  <si>
    <t>Solera Rancio Seco 1939 " Dom Juncosa " (50 cl)</t>
  </si>
  <si>
    <t xml:space="preserve">Solera Rancio Seco 1865 " Joan Fort " (50 cl) </t>
  </si>
  <si>
    <t xml:space="preserve">TERRA DE ALTER </t>
  </si>
  <si>
    <t xml:space="preserve">VR Alentejano Blanc </t>
  </si>
  <si>
    <t xml:space="preserve">VR Alentejano " SIR " Siria </t>
  </si>
  <si>
    <t xml:space="preserve">VR Alentejano Blanc " Reserva " </t>
  </si>
  <si>
    <t xml:space="preserve">VR Alentejano " AB " Alicante Bouschet </t>
  </si>
  <si>
    <t xml:space="preserve">" Morde " VR Alentejano </t>
  </si>
  <si>
    <t>VR Alentejano " Late Harvest Viognier " DEMI (0.375 l )</t>
  </si>
  <si>
    <t>Douro " Alice "</t>
  </si>
  <si>
    <t xml:space="preserve">Douro " Reserva " </t>
  </si>
  <si>
    <t xml:space="preserve">Douro " Reserva " Alice </t>
  </si>
  <si>
    <t xml:space="preserve">Douro " Unoaked " </t>
  </si>
  <si>
    <t xml:space="preserve">Douro " Grande Reserva " </t>
  </si>
  <si>
    <t>Porto Fine White (blanc)</t>
  </si>
  <si>
    <t>Porto Blanc " White 10 ans "  (50 cl)</t>
  </si>
  <si>
    <t>Porto Blanc " 20 ans "  (50 cl)</t>
  </si>
  <si>
    <t xml:space="preserve">Porto Blanc 40 ans " Very Old White Port " </t>
  </si>
  <si>
    <t xml:space="preserve">Porto Fine Ruby </t>
  </si>
  <si>
    <t xml:space="preserve">Porto Fine Tawny </t>
  </si>
  <si>
    <t xml:space="preserve">Porto Tawny 10 ans </t>
  </si>
  <si>
    <t xml:space="preserve">Porto Tawny 20 ans </t>
  </si>
  <si>
    <t xml:space="preserve">Porto Tawny 30 ans </t>
  </si>
  <si>
    <t xml:space="preserve">Porto Tawny +40 ans </t>
  </si>
  <si>
    <t xml:space="preserve">Porto Colheita 2003 " Single Harvest Tawny " </t>
  </si>
  <si>
    <t xml:space="preserve">Porto LBV </t>
  </si>
  <si>
    <t xml:space="preserve">Porto Vintage </t>
  </si>
  <si>
    <t>Porto Vintage Quinta da Agua Alta</t>
  </si>
  <si>
    <t>DISTILLERIE WAVE DISTIL</t>
  </si>
  <si>
    <t>WHISKY</t>
  </si>
  <si>
    <t>Whisky Pure Malt " Skot ' Tiche " / 40° / 50 cl</t>
  </si>
  <si>
    <t>Whisky Single Malt 3 Years " Limited Edition " August17th / 40° / 70 cl</t>
  </si>
  <si>
    <t>Whisky Single Malt 7 Years Single Cask " Julius Limited Edition " August17th / 52° / 70 cl</t>
  </si>
  <si>
    <t>Whisky Single Malt 5 Years Single Cask " Banyuls Rare Cask Edition W.06 " August17th / 43° / 70 cl</t>
  </si>
  <si>
    <t>Whisky Single Malt 5 Years Single Cask " Xérès Olorosso Rare Cask Edition W.04 " August17th / 43° / 70 cl</t>
  </si>
  <si>
    <t>Whisky Single Malt 7 Years Single Cask " Monbazillac Rare Cask Edition W.03 " August17th / 45° / 70 cl</t>
  </si>
  <si>
    <t>GIN</t>
  </si>
  <si>
    <t>Gin GemBlue " Limited Edition " / 40° / 70 cl</t>
  </si>
  <si>
    <t>Barrel Gin GemBlue " Limited Edition " / 40° / 70 cl</t>
  </si>
  <si>
    <t>Gin GemBlue Molitor " Limited Edition " / 40° / 70 cl</t>
  </si>
  <si>
    <t>VODKA</t>
  </si>
  <si>
    <t>Vodka Cosmik " Pure Diamond " / 37.5° / 70 cl</t>
  </si>
  <si>
    <t>RHUM</t>
  </si>
  <si>
    <t>Italie Prosecco " Extra Dry " Ca di Rajo DOC Treviso N.M.</t>
  </si>
  <si>
    <t>IGP Val de Loire 2017 Chardonnay " Coeur de Schistes " Domaine de la Ragotière / Les Frères Couillaud</t>
  </si>
  <si>
    <t>Italie DOC Friuli Colli Orientali 2019 " Friulano " Azienda La Magnolia</t>
  </si>
  <si>
    <t>Blaye Côtes de Bordeaux Blanc 2019 " Prestige " Ch. des Tourtes</t>
  </si>
  <si>
    <t>Rully Blanc 2018 " Vieilles Vignes " D. du Meix Guillaume</t>
  </si>
  <si>
    <t>Portugal Douro blanc " Reserva " 2019 Vieira de Sousa</t>
  </si>
  <si>
    <t>Saint Mont Rosé 2019 " Rosé d Enfer " Cave Plaimont</t>
  </si>
  <si>
    <t>IGP Méditerranée Rosé 2020 " Cadet de la Bégude " Domaine de la Bégude</t>
  </si>
  <si>
    <t>Saint Nicolas de Bourgueil 2019 " Les Montils " Gérald Vallée Domaine de La Cotelleraie</t>
  </si>
  <si>
    <t>IGP Périgord Rouge " La Grange aux Pies " 2019 Château Le Raz / Bio</t>
  </si>
  <si>
    <t>Languedoc Rouge 2019 " Musardises " Domaine Les Grandes Costes</t>
  </si>
  <si>
    <t>Italie DOCG Chianti Montespertoli Riserva " Ingannamatti " 2017 Podere dell' Anselmo</t>
  </si>
  <si>
    <t>Box 12 bouteilles 75cl Dégustation digitale d'automne 2020</t>
  </si>
  <si>
    <t>Box 12 bouteilles 75cl Dégustation digitale de printemps 2021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</si>
</sst>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&quot;€&quot;\ #,##0.00"/>
    <numFmt numFmtId="165" formatCode="[$-40C]General"/>
    <numFmt numFmtId="166" formatCode="_-* #,##0.00\ [$€-80C]_-;\-* #,##0.00\ [$€-80C]_-;_-* &quot;-&quot;??\ [$€-80C]_-;_-@_-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rgb="FF000000"/>
      <name val="Arial1"/>
    </font>
    <font>
      <sz val="11"/>
      <color theme="1"/>
      <name val="Arial"/>
      <family val="2"/>
    </font>
    <font>
      <b/>
      <u/>
      <sz val="11"/>
      <color rgb="FF800000"/>
      <name val="Arial"/>
      <family val="2"/>
    </font>
    <font>
      <b/>
      <sz val="11"/>
      <color rgb="FF800000"/>
      <name val="Arial"/>
      <family val="2"/>
    </font>
    <font>
      <sz val="11"/>
      <color rgb="FF9B1515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6"/>
      <color theme="5" tint="-0.249977111117893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theme="1"/>
      <name val="Arial"/>
      <family val="2"/>
    </font>
    <font>
      <b/>
      <sz val="14"/>
      <color rgb="FFFF0000"/>
      <name val="Arial"/>
      <family val="2"/>
    </font>
    <font>
      <sz val="10"/>
      <color rgb="FF9B1515"/>
      <name val="Arial"/>
      <family val="2"/>
    </font>
    <font>
      <b/>
      <sz val="20"/>
      <color theme="1"/>
      <name val="Georgia"/>
      <family val="1"/>
    </font>
    <font>
      <b/>
      <sz val="18"/>
      <color theme="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 Nova Cond"/>
      <family val="2"/>
    </font>
    <font>
      <b/>
      <sz val="12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5" fontId="6" fillId="0" borderId="0" applyBorder="0" applyProtection="0"/>
  </cellStyleXfs>
  <cellXfs count="186">
    <xf numFmtId="0" fontId="0" fillId="0" borderId="0" xfId="0" applyProtection="1"/>
    <xf numFmtId="0" fontId="7" fillId="0" borderId="0" xfId="1" applyFont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Protection="1"/>
    <xf numFmtId="2" fontId="7" fillId="0" borderId="0" xfId="1" applyNumberFormat="1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2" fontId="7" fillId="0" borderId="0" xfId="0" applyNumberFormat="1" applyFont="1" applyProtection="1"/>
    <xf numFmtId="0" fontId="11" fillId="0" borderId="0" xfId="0" applyFont="1" applyProtection="1"/>
    <xf numFmtId="164" fontId="14" fillId="0" borderId="0" xfId="0" applyNumberFormat="1" applyFont="1" applyAlignment="1" applyProtection="1">
      <alignment horizontal="left"/>
    </xf>
    <xf numFmtId="2" fontId="14" fillId="0" borderId="0" xfId="0" applyNumberFormat="1" applyFont="1" applyAlignment="1" applyProtection="1">
      <alignment horizontal="left"/>
    </xf>
    <xf numFmtId="166" fontId="17" fillId="0" borderId="11" xfId="4" applyNumberFormat="1" applyFont="1" applyBorder="1" applyAlignment="1" applyProtection="1">
      <alignment horizontal="center" vertical="center"/>
    </xf>
    <xf numFmtId="166" fontId="17" fillId="0" borderId="8" xfId="4" applyNumberFormat="1" applyFont="1" applyBorder="1" applyAlignment="1" applyProtection="1">
      <alignment horizontal="center" vertical="center"/>
    </xf>
    <xf numFmtId="166" fontId="17" fillId="0" borderId="12" xfId="4" applyNumberFormat="1" applyFont="1" applyBorder="1" applyAlignment="1" applyProtection="1">
      <alignment horizontal="center" vertical="center"/>
    </xf>
    <xf numFmtId="166" fontId="17" fillId="0" borderId="8" xfId="3" applyNumberFormat="1" applyFont="1" applyBorder="1" applyAlignment="1" applyProtection="1">
      <alignment horizontal="center" vertical="center"/>
    </xf>
    <xf numFmtId="166" fontId="11" fillId="9" borderId="8" xfId="3" applyNumberFormat="1" applyFont="1" applyFill="1" applyBorder="1" applyAlignment="1" applyProtection="1">
      <alignment horizontal="center" vertical="center"/>
    </xf>
    <xf numFmtId="166" fontId="7" fillId="10" borderId="8" xfId="3" applyNumberFormat="1" applyFont="1" applyFill="1" applyBorder="1" applyAlignment="1" applyProtection="1">
      <alignment horizontal="center" vertical="center"/>
    </xf>
    <xf numFmtId="166" fontId="7" fillId="11" borderId="8" xfId="3" applyNumberFormat="1" applyFont="1" applyFill="1" applyBorder="1" applyAlignment="1" applyProtection="1">
      <alignment horizontal="center" vertical="center"/>
    </xf>
    <xf numFmtId="166" fontId="17" fillId="0" borderId="8" xfId="4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 applyProtection="1"/>
    <xf numFmtId="0" fontId="27" fillId="0" borderId="14" xfId="0" applyFont="1" applyBorder="1" applyAlignment="1" applyProtection="1">
      <alignment horizontal="center" vertical="center" wrapText="1"/>
      <protection locked="0"/>
    </xf>
    <xf numFmtId="0" fontId="15" fillId="12" borderId="11" xfId="0" applyFont="1" applyFill="1" applyBorder="1" applyAlignment="1" applyProtection="1">
      <alignment horizontal="center" vertical="center" wrapText="1"/>
      <protection locked="0"/>
    </xf>
    <xf numFmtId="165" fontId="17" fillId="0" borderId="18" xfId="4" applyFont="1" applyBorder="1" applyAlignment="1" applyProtection="1">
      <alignment horizontal="center" vertical="center"/>
    </xf>
    <xf numFmtId="0" fontId="15" fillId="12" borderId="8" xfId="0" applyFont="1" applyFill="1" applyBorder="1" applyAlignment="1" applyProtection="1">
      <alignment horizontal="center" vertical="center" wrapText="1"/>
      <protection locked="0"/>
    </xf>
    <xf numFmtId="165" fontId="17" fillId="0" borderId="7" xfId="4" applyFont="1" applyBorder="1" applyAlignment="1" applyProtection="1">
      <alignment horizontal="center" vertical="center"/>
    </xf>
    <xf numFmtId="165" fontId="17" fillId="0" borderId="8" xfId="4" applyFont="1" applyBorder="1" applyAlignment="1" applyProtection="1">
      <alignment horizontal="center" vertical="center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165" fontId="17" fillId="0" borderId="21" xfId="4" applyFont="1" applyBorder="1" applyAlignment="1" applyProtection="1">
      <alignment horizontal="center" vertical="center"/>
    </xf>
    <xf numFmtId="165" fontId="17" fillId="0" borderId="8" xfId="4" applyFont="1" applyBorder="1" applyAlignment="1" applyProtection="1">
      <alignment horizontal="center" vertical="center" wrapText="1"/>
    </xf>
    <xf numFmtId="165" fontId="17" fillId="0" borderId="7" xfId="4" applyFont="1" applyBorder="1" applyAlignment="1" applyProtection="1">
      <alignment horizontal="center" vertical="center" wrapText="1"/>
    </xf>
    <xf numFmtId="165" fontId="17" fillId="0" borderId="8" xfId="4" applyFont="1" applyBorder="1" applyAlignment="1" applyProtection="1">
      <alignment horizontal="center"/>
    </xf>
    <xf numFmtId="165" fontId="17" fillId="0" borderId="7" xfId="4" applyFont="1" applyBorder="1" applyAlignment="1" applyProtection="1">
      <alignment horizontal="center"/>
    </xf>
    <xf numFmtId="0" fontId="15" fillId="12" borderId="8" xfId="0" applyFont="1" applyFill="1" applyBorder="1" applyAlignment="1" applyProtection="1">
      <alignment horizontal="center" wrapText="1"/>
      <protection locked="0"/>
    </xf>
    <xf numFmtId="166" fontId="17" fillId="2" borderId="7" xfId="4" applyNumberFormat="1" applyFont="1" applyFill="1" applyBorder="1" applyAlignment="1" applyProtection="1">
      <alignment horizontal="center" vertical="center"/>
    </xf>
    <xf numFmtId="165" fontId="17" fillId="2" borderId="8" xfId="4" applyFont="1" applyFill="1" applyBorder="1" applyAlignment="1" applyProtection="1">
      <alignment horizontal="center" vertical="center"/>
    </xf>
    <xf numFmtId="165" fontId="17" fillId="2" borderId="7" xfId="4" applyFont="1" applyFill="1" applyBorder="1" applyAlignment="1" applyProtection="1">
      <alignment horizontal="center" vertical="center"/>
    </xf>
    <xf numFmtId="0" fontId="15" fillId="17" borderId="8" xfId="0" applyFont="1" applyFill="1" applyBorder="1" applyAlignment="1" applyProtection="1">
      <alignment horizontal="center" wrapText="1"/>
      <protection locked="0"/>
    </xf>
    <xf numFmtId="0" fontId="27" fillId="0" borderId="14" xfId="0" applyFont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5" fillId="8" borderId="13" xfId="0" applyFont="1" applyFill="1" applyBorder="1" applyAlignment="1" applyProtection="1">
      <alignment horizontal="center" vertical="center" wrapText="1"/>
    </xf>
    <xf numFmtId="0" fontId="10" fillId="8" borderId="4" xfId="0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15" fillId="6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9" fontId="18" fillId="0" borderId="18" xfId="0" applyNumberFormat="1" applyFont="1" applyBorder="1" applyAlignment="1" applyProtection="1">
      <alignment horizontal="center" vertical="center"/>
    </xf>
    <xf numFmtId="166" fontId="11" fillId="9" borderId="11" xfId="0" applyNumberFormat="1" applyFont="1" applyFill="1" applyBorder="1" applyAlignment="1" applyProtection="1">
      <alignment horizontal="center" vertical="center"/>
    </xf>
    <xf numFmtId="166" fontId="7" fillId="10" borderId="11" xfId="0" applyNumberFormat="1" applyFont="1" applyFill="1" applyBorder="1" applyAlignment="1" applyProtection="1">
      <alignment horizontal="center" vertical="center"/>
    </xf>
    <xf numFmtId="166" fontId="7" fillId="11" borderId="11" xfId="0" applyNumberFormat="1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9" fontId="18" fillId="0" borderId="7" xfId="0" applyNumberFormat="1" applyFont="1" applyBorder="1" applyAlignment="1" applyProtection="1">
      <alignment horizontal="center" vertical="center"/>
    </xf>
    <xf numFmtId="166" fontId="11" fillId="9" borderId="8" xfId="0" applyNumberFormat="1" applyFont="1" applyFill="1" applyBorder="1" applyAlignment="1" applyProtection="1">
      <alignment horizontal="center" vertical="center"/>
    </xf>
    <xf numFmtId="166" fontId="7" fillId="10" borderId="8" xfId="0" applyNumberFormat="1" applyFont="1" applyFill="1" applyBorder="1" applyAlignment="1" applyProtection="1">
      <alignment horizontal="center" vertical="center"/>
    </xf>
    <xf numFmtId="166" fontId="7" fillId="11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2" borderId="0" xfId="1" applyFont="1" applyFill="1" applyProtection="1"/>
    <xf numFmtId="0" fontId="15" fillId="7" borderId="8" xfId="0" applyFont="1" applyFill="1" applyBorder="1" applyAlignment="1" applyProtection="1">
      <alignment horizontal="center" vertical="center"/>
    </xf>
    <xf numFmtId="0" fontId="11" fillId="0" borderId="0" xfId="1" applyFont="1" applyProtection="1"/>
    <xf numFmtId="9" fontId="18" fillId="0" borderId="8" xfId="0" applyNumberFormat="1" applyFont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9" fontId="18" fillId="2" borderId="8" xfId="0" applyNumberFormat="1" applyFont="1" applyFill="1" applyBorder="1" applyAlignment="1" applyProtection="1">
      <alignment horizontal="center" vertical="center"/>
    </xf>
    <xf numFmtId="9" fontId="18" fillId="2" borderId="7" xfId="0" applyNumberFormat="1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0" fillId="8" borderId="5" xfId="0" applyFont="1" applyFill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15" fillId="8" borderId="11" xfId="0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27" fillId="0" borderId="35" xfId="0" applyFont="1" applyBorder="1" applyAlignment="1" applyProtection="1">
      <alignment horizontal="center" vertical="center" wrapText="1"/>
    </xf>
    <xf numFmtId="9" fontId="18" fillId="2" borderId="18" xfId="0" applyNumberFormat="1" applyFont="1" applyFill="1" applyBorder="1" applyAlignment="1" applyProtection="1">
      <alignment horizontal="center" vertical="center"/>
    </xf>
    <xf numFmtId="0" fontId="15" fillId="8" borderId="8" xfId="0" applyFont="1" applyFill="1" applyBorder="1" applyAlignment="1" applyProtection="1">
      <alignment horizontal="center" vertical="center" wrapText="1"/>
    </xf>
    <xf numFmtId="0" fontId="10" fillId="8" borderId="8" xfId="0" applyFont="1" applyFill="1" applyBorder="1" applyAlignment="1" applyProtection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vertical="center"/>
    </xf>
    <xf numFmtId="0" fontId="7" fillId="2" borderId="12" xfId="0" applyFont="1" applyFill="1" applyBorder="1" applyAlignment="1" applyProtection="1">
      <alignment horizontal="center" vertical="center"/>
    </xf>
    <xf numFmtId="9" fontId="18" fillId="0" borderId="21" xfId="0" applyNumberFormat="1" applyFont="1" applyBorder="1" applyAlignment="1" applyProtection="1">
      <alignment horizontal="center" vertical="center"/>
    </xf>
    <xf numFmtId="166" fontId="11" fillId="9" borderId="12" xfId="0" applyNumberFormat="1" applyFont="1" applyFill="1" applyBorder="1" applyAlignment="1" applyProtection="1">
      <alignment horizontal="center" vertical="center"/>
    </xf>
    <xf numFmtId="166" fontId="7" fillId="10" borderId="12" xfId="0" applyNumberFormat="1" applyFont="1" applyFill="1" applyBorder="1" applyAlignment="1" applyProtection="1">
      <alignment horizontal="center" vertical="center"/>
    </xf>
    <xf numFmtId="166" fontId="7" fillId="11" borderId="12" xfId="0" applyNumberFormat="1" applyFont="1" applyFill="1" applyBorder="1" applyAlignment="1" applyProtection="1">
      <alignment horizontal="center" vertical="center"/>
    </xf>
    <xf numFmtId="166" fontId="7" fillId="11" borderId="8" xfId="0" applyNumberFormat="1" applyFont="1" applyFill="1" applyBorder="1" applyAlignment="1" applyProtection="1">
      <alignment horizontal="center"/>
    </xf>
    <xf numFmtId="0" fontId="15" fillId="13" borderId="8" xfId="0" applyFont="1" applyFill="1" applyBorder="1" applyAlignment="1" applyProtection="1">
      <alignment horizontal="center" vertical="center"/>
    </xf>
    <xf numFmtId="0" fontId="12" fillId="2" borderId="0" xfId="1" applyFont="1" applyFill="1" applyProtection="1"/>
    <xf numFmtId="0" fontId="11" fillId="2" borderId="0" xfId="1" applyFont="1" applyFill="1" applyProtection="1"/>
    <xf numFmtId="0" fontId="15" fillId="3" borderId="11" xfId="0" applyFont="1" applyFill="1" applyBorder="1" applyAlignment="1" applyProtection="1">
      <alignment horizontal="center" vertical="center"/>
    </xf>
    <xf numFmtId="0" fontId="27" fillId="0" borderId="34" xfId="0" applyFont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11" fillId="2" borderId="0" xfId="1" applyFont="1" applyFill="1" applyAlignment="1" applyProtection="1">
      <alignment vertical="center"/>
    </xf>
    <xf numFmtId="0" fontId="15" fillId="14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/>
    </xf>
    <xf numFmtId="9" fontId="18" fillId="0" borderId="8" xfId="0" applyNumberFormat="1" applyFont="1" applyBorder="1" applyAlignment="1" applyProtection="1">
      <alignment horizontal="center"/>
    </xf>
    <xf numFmtId="166" fontId="11" fillId="9" borderId="8" xfId="0" applyNumberFormat="1" applyFont="1" applyFill="1" applyBorder="1" applyAlignment="1" applyProtection="1">
      <alignment horizontal="center"/>
    </xf>
    <xf numFmtId="166" fontId="7" fillId="10" borderId="8" xfId="0" applyNumberFormat="1" applyFont="1" applyFill="1" applyBorder="1" applyAlignment="1" applyProtection="1">
      <alignment horizontal="center"/>
    </xf>
    <xf numFmtId="9" fontId="18" fillId="0" borderId="7" xfId="0" applyNumberFormat="1" applyFont="1" applyBorder="1" applyAlignment="1" applyProtection="1">
      <alignment horizontal="center"/>
    </xf>
    <xf numFmtId="0" fontId="15" fillId="3" borderId="8" xfId="0" applyFont="1" applyFill="1" applyBorder="1" applyAlignment="1" applyProtection="1">
      <alignment horizontal="center"/>
    </xf>
    <xf numFmtId="0" fontId="15" fillId="14" borderId="8" xfId="0" applyFont="1" applyFill="1" applyBorder="1" applyAlignment="1" applyProtection="1">
      <alignment horizontal="center"/>
    </xf>
    <xf numFmtId="0" fontId="15" fillId="15" borderId="8" xfId="0" applyFont="1" applyFill="1" applyBorder="1" applyAlignment="1" applyProtection="1">
      <alignment horizontal="center"/>
    </xf>
    <xf numFmtId="0" fontId="27" fillId="0" borderId="12" xfId="0" applyFont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 vertical="center"/>
    </xf>
    <xf numFmtId="0" fontId="10" fillId="8" borderId="13" xfId="0" applyFont="1" applyFill="1" applyBorder="1" applyAlignment="1" applyProtection="1">
      <alignment horizontal="center" vertical="center" wrapText="1"/>
    </xf>
    <xf numFmtId="0" fontId="15" fillId="6" borderId="8" xfId="0" applyFont="1" applyFill="1" applyBorder="1" applyAlignment="1" applyProtection="1">
      <alignment horizontal="center"/>
    </xf>
    <xf numFmtId="0" fontId="15" fillId="16" borderId="8" xfId="0" applyFont="1" applyFill="1" applyBorder="1" applyAlignment="1" applyProtection="1">
      <alignment horizontal="center"/>
    </xf>
    <xf numFmtId="0" fontId="15" fillId="4" borderId="8" xfId="0" applyFont="1" applyFill="1" applyBorder="1" applyAlignment="1" applyProtection="1">
      <alignment horizontal="center"/>
    </xf>
    <xf numFmtId="0" fontId="0" fillId="9" borderId="0" xfId="0" applyFill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2" fillId="9" borderId="0" xfId="0" applyFont="1" applyFill="1" applyAlignment="1" applyProtection="1">
      <alignment horizontal="center" vertical="center"/>
    </xf>
    <xf numFmtId="0" fontId="19" fillId="9" borderId="0" xfId="0" applyFont="1" applyFill="1" applyAlignment="1" applyProtection="1">
      <alignment horizontal="center" vertical="center"/>
    </xf>
    <xf numFmtId="0" fontId="20" fillId="11" borderId="1" xfId="0" applyFont="1" applyFill="1" applyBorder="1" applyAlignment="1" applyProtection="1">
      <alignment horizontal="center" vertical="center"/>
    </xf>
    <xf numFmtId="0" fontId="0" fillId="9" borderId="0" xfId="0" applyFill="1" applyProtection="1"/>
    <xf numFmtId="0" fontId="4" fillId="2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9" fontId="23" fillId="0" borderId="0" xfId="0" applyNumberFormat="1" applyFont="1" applyAlignment="1" applyProtection="1">
      <alignment horizontal="center" vertical="center"/>
    </xf>
    <xf numFmtId="166" fontId="24" fillId="0" borderId="0" xfId="0" applyNumberFormat="1" applyFont="1" applyAlignment="1" applyProtection="1">
      <alignment horizontal="center" vertical="center"/>
    </xf>
    <xf numFmtId="0" fontId="20" fillId="11" borderId="22" xfId="0" applyFont="1" applyFill="1" applyBorder="1" applyAlignment="1" applyProtection="1">
      <alignment horizontal="center" vertical="center"/>
    </xf>
    <xf numFmtId="165" fontId="34" fillId="8" borderId="1" xfId="4" applyFont="1" applyFill="1" applyBorder="1" applyAlignment="1" applyProtection="1">
      <alignment horizontal="left" vertical="center"/>
    </xf>
    <xf numFmtId="165" fontId="34" fillId="8" borderId="2" xfId="4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 applyProtection="1">
      <alignment horizontal="center" wrapText="1"/>
    </xf>
    <xf numFmtId="0" fontId="15" fillId="2" borderId="25" xfId="0" applyFont="1" applyFill="1" applyBorder="1" applyAlignment="1" applyProtection="1">
      <alignment horizontal="center" wrapText="1"/>
    </xf>
    <xf numFmtId="0" fontId="15" fillId="2" borderId="11" xfId="0" applyFont="1" applyFill="1" applyBorder="1" applyAlignment="1" applyProtection="1">
      <alignment horizontal="center" wrapText="1"/>
    </xf>
    <xf numFmtId="165" fontId="17" fillId="0" borderId="36" xfId="4" applyFont="1" applyBorder="1" applyAlignment="1" applyProtection="1">
      <alignment horizontal="left" vertical="center"/>
    </xf>
    <xf numFmtId="165" fontId="17" fillId="0" borderId="37" xfId="4" applyFont="1" applyBorder="1" applyAlignment="1" applyProtection="1">
      <alignment horizontal="left" vertical="center"/>
    </xf>
    <xf numFmtId="165" fontId="17" fillId="0" borderId="6" xfId="4" applyFont="1" applyBorder="1" applyAlignment="1" applyProtection="1">
      <alignment horizontal="left" vertical="center"/>
    </xf>
    <xf numFmtId="165" fontId="17" fillId="0" borderId="10" xfId="4" applyFont="1" applyBorder="1" applyAlignment="1" applyProtection="1">
      <alignment horizontal="left" vertical="center"/>
    </xf>
    <xf numFmtId="165" fontId="17" fillId="0" borderId="7" xfId="4" applyFont="1" applyBorder="1" applyAlignment="1" applyProtection="1">
      <alignment horizontal="left" vertical="center"/>
    </xf>
    <xf numFmtId="0" fontId="28" fillId="5" borderId="26" xfId="1" applyFont="1" applyFill="1" applyBorder="1" applyAlignment="1" applyProtection="1">
      <alignment horizontal="center" vertical="center"/>
    </xf>
    <xf numFmtId="0" fontId="25" fillId="5" borderId="27" xfId="1" applyFont="1" applyFill="1" applyBorder="1" applyAlignment="1" applyProtection="1">
      <alignment horizontal="center" vertical="center"/>
    </xf>
    <xf numFmtId="0" fontId="25" fillId="5" borderId="28" xfId="1" applyFont="1" applyFill="1" applyBorder="1" applyAlignment="1" applyProtection="1">
      <alignment horizontal="center" vertical="center"/>
    </xf>
    <xf numFmtId="0" fontId="16" fillId="8" borderId="2" xfId="0" applyFont="1" applyFill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8" fillId="0" borderId="0" xfId="2" applyFont="1" applyBorder="1" applyAlignment="1" applyProtection="1">
      <alignment horizontal="left" vertical="center"/>
    </xf>
    <xf numFmtId="0" fontId="13" fillId="5" borderId="29" xfId="1" applyFont="1" applyFill="1" applyBorder="1" applyAlignment="1" applyProtection="1">
      <alignment horizontal="center" vertical="center"/>
    </xf>
    <xf numFmtId="0" fontId="13" fillId="5" borderId="15" xfId="1" applyFont="1" applyFill="1" applyBorder="1" applyAlignment="1" applyProtection="1">
      <alignment horizontal="center" vertical="center"/>
    </xf>
    <xf numFmtId="0" fontId="13" fillId="5" borderId="16" xfId="1" applyFont="1" applyFill="1" applyBorder="1" applyAlignment="1" applyProtection="1">
      <alignment horizontal="center" vertical="center"/>
    </xf>
    <xf numFmtId="0" fontId="29" fillId="5" borderId="30" xfId="1" applyFont="1" applyFill="1" applyBorder="1" applyAlignment="1" applyProtection="1">
      <alignment horizontal="center" vertical="center"/>
    </xf>
    <xf numFmtId="0" fontId="29" fillId="5" borderId="0" xfId="1" applyFont="1" applyFill="1" applyBorder="1" applyAlignment="1" applyProtection="1">
      <alignment horizontal="center" vertical="center"/>
    </xf>
    <xf numFmtId="0" fontId="29" fillId="5" borderId="31" xfId="1" applyFont="1" applyFill="1" applyBorder="1" applyAlignment="1" applyProtection="1">
      <alignment horizontal="center" vertical="center"/>
    </xf>
    <xf numFmtId="165" fontId="17" fillId="0" borderId="6" xfId="4" applyFont="1" applyBorder="1" applyAlignment="1" applyProtection="1">
      <alignment vertical="center"/>
    </xf>
    <xf numFmtId="165" fontId="17" fillId="0" borderId="10" xfId="4" applyFont="1" applyBorder="1" applyAlignment="1" applyProtection="1">
      <alignment vertical="center"/>
    </xf>
    <xf numFmtId="165" fontId="17" fillId="0" borderId="7" xfId="4" applyFont="1" applyBorder="1" applyAlignment="1" applyProtection="1">
      <alignment vertical="center"/>
    </xf>
    <xf numFmtId="0" fontId="30" fillId="8" borderId="2" xfId="0" applyFont="1" applyFill="1" applyBorder="1" applyAlignment="1" applyProtection="1">
      <alignment horizontal="left" vertical="center" wrapText="1"/>
    </xf>
    <xf numFmtId="0" fontId="31" fillId="8" borderId="17" xfId="0" applyFont="1" applyFill="1" applyBorder="1" applyAlignment="1" applyProtection="1">
      <alignment horizontal="left" vertical="center" wrapText="1"/>
    </xf>
    <xf numFmtId="0" fontId="31" fillId="8" borderId="9" xfId="0" applyFont="1" applyFill="1" applyBorder="1" applyAlignment="1" applyProtection="1">
      <alignment horizontal="left" vertical="center" wrapText="1"/>
    </xf>
    <xf numFmtId="0" fontId="31" fillId="8" borderId="18" xfId="0" applyFont="1" applyFill="1" applyBorder="1" applyAlignment="1" applyProtection="1">
      <alignment horizontal="left" vertical="center" wrapText="1"/>
    </xf>
    <xf numFmtId="165" fontId="17" fillId="0" borderId="8" xfId="4" applyFont="1" applyBorder="1" applyAlignment="1" applyProtection="1">
      <alignment horizontal="left" vertical="center"/>
    </xf>
    <xf numFmtId="0" fontId="31" fillId="8" borderId="6" xfId="0" applyFont="1" applyFill="1" applyBorder="1" applyAlignment="1" applyProtection="1">
      <alignment horizontal="left" vertical="center" wrapText="1"/>
    </xf>
    <xf numFmtId="0" fontId="31" fillId="8" borderId="10" xfId="0" applyFont="1" applyFill="1" applyBorder="1" applyAlignment="1" applyProtection="1">
      <alignment horizontal="left" vertical="center" wrapText="1"/>
    </xf>
    <xf numFmtId="0" fontId="31" fillId="8" borderId="7" xfId="0" applyFont="1" applyFill="1" applyBorder="1" applyAlignment="1" applyProtection="1">
      <alignment horizontal="left" vertical="center" wrapText="1"/>
    </xf>
    <xf numFmtId="165" fontId="17" fillId="0" borderId="17" xfId="4" applyFont="1" applyBorder="1" applyAlignment="1" applyProtection="1">
      <alignment horizontal="left" vertical="center"/>
    </xf>
    <xf numFmtId="165" fontId="17" fillId="0" borderId="9" xfId="4" applyFont="1" applyBorder="1" applyAlignment="1" applyProtection="1">
      <alignment horizontal="left" vertical="center"/>
    </xf>
    <xf numFmtId="165" fontId="17" fillId="0" borderId="18" xfId="4" applyFont="1" applyBorder="1" applyAlignment="1" applyProtection="1">
      <alignment horizontal="left" vertical="center"/>
    </xf>
    <xf numFmtId="165" fontId="17" fillId="0" borderId="19" xfId="4" applyFont="1" applyBorder="1" applyAlignment="1" applyProtection="1">
      <alignment horizontal="left" vertical="center"/>
    </xf>
    <xf numFmtId="165" fontId="17" fillId="0" borderId="20" xfId="4" applyFont="1" applyBorder="1" applyAlignment="1" applyProtection="1">
      <alignment horizontal="left" vertical="center"/>
    </xf>
    <xf numFmtId="165" fontId="17" fillId="0" borderId="21" xfId="4" applyFont="1" applyBorder="1" applyAlignment="1" applyProtection="1">
      <alignment horizontal="left" vertical="center"/>
    </xf>
    <xf numFmtId="0" fontId="16" fillId="8" borderId="1" xfId="0" applyFont="1" applyFill="1" applyBorder="1" applyAlignment="1" applyProtection="1">
      <alignment horizontal="left" vertical="center" wrapText="1"/>
    </xf>
    <xf numFmtId="165" fontId="17" fillId="0" borderId="6" xfId="4" applyFont="1" applyBorder="1" applyAlignment="1" applyProtection="1">
      <alignment horizontal="left" vertical="center" wrapText="1"/>
    </xf>
    <xf numFmtId="165" fontId="17" fillId="0" borderId="10" xfId="4" applyFont="1" applyBorder="1" applyAlignment="1" applyProtection="1">
      <alignment horizontal="left" vertical="center" wrapText="1"/>
    </xf>
    <xf numFmtId="165" fontId="17" fillId="0" borderId="7" xfId="4" applyFont="1" applyBorder="1" applyAlignment="1" applyProtection="1">
      <alignment horizontal="left" vertical="center" wrapText="1"/>
    </xf>
    <xf numFmtId="165" fontId="17" fillId="0" borderId="8" xfId="4" applyFont="1" applyBorder="1" applyAlignment="1" applyProtection="1">
      <alignment horizontal="left" vertical="center" wrapText="1"/>
    </xf>
    <xf numFmtId="165" fontId="17" fillId="0" borderId="8" xfId="4" applyFont="1" applyBorder="1" applyAlignment="1" applyProtection="1">
      <alignment horizontal="left"/>
    </xf>
    <xf numFmtId="165" fontId="17" fillId="0" borderId="19" xfId="4" applyFont="1" applyBorder="1" applyAlignment="1" applyProtection="1">
      <alignment vertical="center"/>
    </xf>
    <xf numFmtId="165" fontId="17" fillId="0" borderId="20" xfId="4" applyFont="1" applyBorder="1" applyAlignment="1" applyProtection="1">
      <alignment vertical="center"/>
    </xf>
    <xf numFmtId="165" fontId="17" fillId="0" borderId="21" xfId="4" applyFont="1" applyBorder="1" applyAlignment="1" applyProtection="1">
      <alignment vertical="center"/>
    </xf>
    <xf numFmtId="165" fontId="17" fillId="0" borderId="6" xfId="4" applyFont="1" applyBorder="1" applyAlignment="1" applyProtection="1">
      <alignment horizontal="left"/>
    </xf>
    <xf numFmtId="165" fontId="17" fillId="0" borderId="10" xfId="4" applyFont="1" applyBorder="1" applyAlignment="1" applyProtection="1">
      <alignment horizontal="left"/>
    </xf>
    <xf numFmtId="165" fontId="17" fillId="0" borderId="7" xfId="4" applyFont="1" applyBorder="1" applyAlignment="1" applyProtection="1">
      <alignment horizontal="left"/>
    </xf>
    <xf numFmtId="165" fontId="33" fillId="0" borderId="6" xfId="4" applyFont="1" applyBorder="1" applyAlignment="1" applyProtection="1">
      <alignment horizontal="left" vertical="center"/>
    </xf>
    <xf numFmtId="165" fontId="33" fillId="0" borderId="10" xfId="4" applyFont="1" applyBorder="1" applyAlignment="1" applyProtection="1">
      <alignment horizontal="left" vertical="center"/>
    </xf>
    <xf numFmtId="165" fontId="33" fillId="0" borderId="7" xfId="4" applyFont="1" applyBorder="1" applyAlignment="1" applyProtection="1">
      <alignment horizontal="left" vertical="center"/>
    </xf>
    <xf numFmtId="0" fontId="20" fillId="11" borderId="2" xfId="0" applyFont="1" applyFill="1" applyBorder="1" applyAlignment="1" applyProtection="1">
      <alignment horizontal="center" vertical="center"/>
    </xf>
    <xf numFmtId="0" fontId="20" fillId="11" borderId="3" xfId="0" applyFont="1" applyFill="1" applyBorder="1" applyAlignment="1" applyProtection="1">
      <alignment horizontal="center" vertical="center"/>
    </xf>
    <xf numFmtId="166" fontId="21" fillId="11" borderId="1" xfId="0" applyNumberFormat="1" applyFont="1" applyFill="1" applyBorder="1" applyAlignment="1" applyProtection="1">
      <alignment horizontal="center" vertical="center"/>
    </xf>
    <xf numFmtId="166" fontId="21" fillId="11" borderId="3" xfId="0" applyNumberFormat="1" applyFont="1" applyFill="1" applyBorder="1" applyAlignment="1" applyProtection="1">
      <alignment horizontal="center" vertical="center"/>
    </xf>
    <xf numFmtId="0" fontId="20" fillId="11" borderId="23" xfId="0" applyFont="1" applyFill="1" applyBorder="1" applyAlignment="1" applyProtection="1">
      <alignment horizontal="center" vertical="center"/>
    </xf>
    <xf numFmtId="0" fontId="20" fillId="11" borderId="24" xfId="0" applyFont="1" applyFill="1" applyBorder="1" applyAlignment="1" applyProtection="1">
      <alignment horizontal="center" vertical="center"/>
    </xf>
    <xf numFmtId="166" fontId="21" fillId="11" borderId="22" xfId="0" applyNumberFormat="1" applyFont="1" applyFill="1" applyBorder="1" applyAlignment="1" applyProtection="1">
      <alignment horizontal="center" vertical="center"/>
    </xf>
    <xf numFmtId="166" fontId="21" fillId="11" borderId="24" xfId="0" applyNumberFormat="1" applyFont="1" applyFill="1" applyBorder="1" applyAlignment="1" applyProtection="1">
      <alignment horizontal="center" vertical="center"/>
    </xf>
    <xf numFmtId="164" fontId="26" fillId="0" borderId="1" xfId="0" applyNumberFormat="1" applyFont="1" applyBorder="1" applyAlignment="1" applyProtection="1">
      <alignment horizontal="center"/>
    </xf>
    <xf numFmtId="164" fontId="26" fillId="0" borderId="2" xfId="0" applyNumberFormat="1" applyFont="1" applyBorder="1" applyAlignment="1" applyProtection="1">
      <alignment horizontal="center"/>
    </xf>
    <xf numFmtId="164" fontId="26" fillId="0" borderId="3" xfId="0" applyNumberFormat="1" applyFont="1" applyBorder="1" applyAlignment="1" applyProtection="1">
      <alignment horizontal="center"/>
    </xf>
  </cellXfs>
  <cellStyles count="5">
    <cellStyle name="Excel Built-in Normal" xfId="4" xr:uid="{6CF68165-B3FD-4260-AEA7-24A065DD23AF}"/>
    <cellStyle name="Lien hypertexte 2" xfId="2" xr:uid="{D4298C80-369C-4B3F-ACFD-78F2BF168C9C}"/>
    <cellStyle name="Monétaire" xfId="3" builtinId="4"/>
    <cellStyle name="Normal" xfId="0" builtinId="0"/>
    <cellStyle name="Normal 2" xfId="1" xr:uid="{A792037F-EE42-48C0-A046-38A4FE650439}"/>
  </cellStyles>
  <dxfs count="0"/>
  <tableStyles count="0" defaultTableStyle="TableStyleMedium9" defaultPivotStyle="PivotStyleLight16"/>
  <colors>
    <mruColors>
      <color rgb="FFFF99CC"/>
      <color rgb="FFFF66CC"/>
      <color rgb="FFFF66FF"/>
      <color rgb="FFE5CBCF"/>
      <color rgb="FFE7C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5626100</xdr:colOff>
      <xdr:row>181</xdr:row>
      <xdr:rowOff>0</xdr:rowOff>
    </xdr:from>
    <xdr:to>
      <xdr:col>2</xdr:col>
      <xdr:colOff>788212</xdr:colOff>
      <xdr:row>181</xdr:row>
      <xdr:rowOff>187706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5B46B392-3C13-47F0-AD82-5614187E9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7100" y="36902644"/>
          <a:ext cx="812" cy="187706"/>
        </a:xfrm>
        <a:prstGeom prst="rect">
          <a:avLst/>
        </a:prstGeom>
      </xdr:spPr>
    </xdr:pic>
    <xdr:clientData/>
  </xdr:twoCellAnchor>
  <xdr:oneCellAnchor>
    <xdr:from>
      <xdr:col>2</xdr:col>
      <xdr:colOff>5626100</xdr:colOff>
      <xdr:row>181</xdr:row>
      <xdr:rowOff>0</xdr:rowOff>
    </xdr:from>
    <xdr:ext cx="812" cy="187706"/>
    <xdr:pic>
      <xdr:nvPicPr>
        <xdr:cNvPr id="24" name="Image 23">
          <a:extLst>
            <a:ext uri="{FF2B5EF4-FFF2-40B4-BE49-F238E27FC236}">
              <a16:creationId xmlns:a16="http://schemas.microsoft.com/office/drawing/2014/main" id="{C9B7B369-960B-474E-B553-218267256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7100" y="38426644"/>
          <a:ext cx="812" cy="187706"/>
        </a:xfrm>
        <a:prstGeom prst="rect">
          <a:avLst/>
        </a:prstGeom>
      </xdr:spPr>
    </xdr:pic>
    <xdr:clientData/>
  </xdr:oneCellAnchor>
  <xdr:twoCellAnchor editAs="oneCell">
    <xdr:from>
      <xdr:col>7</xdr:col>
      <xdr:colOff>314325</xdr:colOff>
      <xdr:row>3</xdr:row>
      <xdr:rowOff>276224</xdr:rowOff>
    </xdr:from>
    <xdr:to>
      <xdr:col>11</xdr:col>
      <xdr:colOff>633162</xdr:colOff>
      <xdr:row>9</xdr:row>
      <xdr:rowOff>171450</xdr:rowOff>
    </xdr:to>
    <xdr:pic>
      <xdr:nvPicPr>
        <xdr:cNvPr id="92" name="Picture 2" descr="RÃ©sultat de recherche d'images pour &quot;la cave des sommeliers&quot;">
          <a:extLst>
            <a:ext uri="{FF2B5EF4-FFF2-40B4-BE49-F238E27FC236}">
              <a16:creationId xmlns:a16="http://schemas.microsoft.com/office/drawing/2014/main" id="{1F1724EC-F455-48CA-8E89-BF5AD8BF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82050" y="971549"/>
          <a:ext cx="3552825" cy="184785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37" name="Image 3">
          <a:extLst>
            <a:ext uri="{FF2B5EF4-FFF2-40B4-BE49-F238E27FC236}">
              <a16:creationId xmlns:a16="http://schemas.microsoft.com/office/drawing/2014/main" id="{61AF2D44-9398-4095-AEE9-F0BC24F3572E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701992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41" name="Image 3">
          <a:extLst>
            <a:ext uri="{FF2B5EF4-FFF2-40B4-BE49-F238E27FC236}">
              <a16:creationId xmlns:a16="http://schemas.microsoft.com/office/drawing/2014/main" id="{1C95EB2F-3ACB-4BD4-91E8-33F6F3B1757D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44" name="Image 3">
          <a:extLst>
            <a:ext uri="{FF2B5EF4-FFF2-40B4-BE49-F238E27FC236}">
              <a16:creationId xmlns:a16="http://schemas.microsoft.com/office/drawing/2014/main" id="{9902E8C0-483F-4269-ADCC-5DA018956914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46" name="Image 3">
          <a:extLst>
            <a:ext uri="{FF2B5EF4-FFF2-40B4-BE49-F238E27FC236}">
              <a16:creationId xmlns:a16="http://schemas.microsoft.com/office/drawing/2014/main" id="{4841D0F3-B097-4833-B25B-411108A065C8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701992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47" name="Image 3">
          <a:extLst>
            <a:ext uri="{FF2B5EF4-FFF2-40B4-BE49-F238E27FC236}">
              <a16:creationId xmlns:a16="http://schemas.microsoft.com/office/drawing/2014/main" id="{9C1702DD-0930-4166-9315-A33EEA9F6F80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714375</xdr:colOff>
      <xdr:row>25</xdr:row>
      <xdr:rowOff>238125</xdr:rowOff>
    </xdr:to>
    <xdr:sp macro="" textlink="">
      <xdr:nvSpPr>
        <xdr:cNvPr id="48" name="Image 3">
          <a:extLst>
            <a:ext uri="{FF2B5EF4-FFF2-40B4-BE49-F238E27FC236}">
              <a16:creationId xmlns:a16="http://schemas.microsoft.com/office/drawing/2014/main" id="{AF6AAD85-1D84-4C90-8C34-5855ACC196CE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42937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49" name="Image 3">
          <a:extLst>
            <a:ext uri="{FF2B5EF4-FFF2-40B4-BE49-F238E27FC236}">
              <a16:creationId xmlns:a16="http://schemas.microsoft.com/office/drawing/2014/main" id="{84B09BC2-3171-4178-86CF-8B56624B1209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50" name="Image 3">
          <a:extLst>
            <a:ext uri="{FF2B5EF4-FFF2-40B4-BE49-F238E27FC236}">
              <a16:creationId xmlns:a16="http://schemas.microsoft.com/office/drawing/2014/main" id="{A08756B8-A537-48E9-999F-A2ABB477D88B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701992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51" name="Image 3">
          <a:extLst>
            <a:ext uri="{FF2B5EF4-FFF2-40B4-BE49-F238E27FC236}">
              <a16:creationId xmlns:a16="http://schemas.microsoft.com/office/drawing/2014/main" id="{91E83304-F175-480A-97F9-4C1ECE3DD0EA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714375</xdr:colOff>
      <xdr:row>25</xdr:row>
      <xdr:rowOff>238125</xdr:rowOff>
    </xdr:to>
    <xdr:sp macro="" textlink="">
      <xdr:nvSpPr>
        <xdr:cNvPr id="52" name="Image 3">
          <a:extLst>
            <a:ext uri="{FF2B5EF4-FFF2-40B4-BE49-F238E27FC236}">
              <a16:creationId xmlns:a16="http://schemas.microsoft.com/office/drawing/2014/main" id="{4A30BA3C-FF7C-47C9-908A-B00BD79BB726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42937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53" name="Image 3">
          <a:extLst>
            <a:ext uri="{FF2B5EF4-FFF2-40B4-BE49-F238E27FC236}">
              <a16:creationId xmlns:a16="http://schemas.microsoft.com/office/drawing/2014/main" id="{22C84C4D-C509-4EAF-A216-2F52F73F8261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54" name="Image 3">
          <a:extLst>
            <a:ext uri="{FF2B5EF4-FFF2-40B4-BE49-F238E27FC236}">
              <a16:creationId xmlns:a16="http://schemas.microsoft.com/office/drawing/2014/main" id="{2514E890-0520-4C6A-9DD7-BB4C2BE14EF1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701992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55" name="Image 3">
          <a:extLst>
            <a:ext uri="{FF2B5EF4-FFF2-40B4-BE49-F238E27FC236}">
              <a16:creationId xmlns:a16="http://schemas.microsoft.com/office/drawing/2014/main" id="{EC6E5C5D-BA5B-407F-AB7B-4D768D3DAE38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714375</xdr:colOff>
      <xdr:row>25</xdr:row>
      <xdr:rowOff>238125</xdr:rowOff>
    </xdr:to>
    <xdr:sp macro="" textlink="">
      <xdr:nvSpPr>
        <xdr:cNvPr id="56" name="Image 3">
          <a:extLst>
            <a:ext uri="{FF2B5EF4-FFF2-40B4-BE49-F238E27FC236}">
              <a16:creationId xmlns:a16="http://schemas.microsoft.com/office/drawing/2014/main" id="{468AB656-3E90-4A8A-B93A-53643C244450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42937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57" name="Image 3">
          <a:extLst>
            <a:ext uri="{FF2B5EF4-FFF2-40B4-BE49-F238E27FC236}">
              <a16:creationId xmlns:a16="http://schemas.microsoft.com/office/drawing/2014/main" id="{5E08BBD8-A83F-403B-89C8-1A59E240575F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58" name="Image 3">
          <a:extLst>
            <a:ext uri="{FF2B5EF4-FFF2-40B4-BE49-F238E27FC236}">
              <a16:creationId xmlns:a16="http://schemas.microsoft.com/office/drawing/2014/main" id="{912DADCF-3E45-46E6-82AC-40B9C4FEF4B8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7019925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59" name="Image 3">
          <a:extLst>
            <a:ext uri="{FF2B5EF4-FFF2-40B4-BE49-F238E27FC236}">
              <a16:creationId xmlns:a16="http://schemas.microsoft.com/office/drawing/2014/main" id="{001B93FD-949C-4992-B4E9-7580771B8054}"/>
            </a:ext>
          </a:extLst>
        </xdr:cNvPr>
        <xdr:cNvSpPr>
          <a:spLocks noChangeArrowheads="1" noChangeShapeType="1"/>
        </xdr:cNvSpPr>
      </xdr:nvSpPr>
      <xdr:spPr bwMode="auto">
        <a:xfrm>
          <a:off x="904875" y="6724650"/>
          <a:ext cx="571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5626100</xdr:colOff>
      <xdr:row>187</xdr:row>
      <xdr:rowOff>0</xdr:rowOff>
    </xdr:from>
    <xdr:to>
      <xdr:col>2</xdr:col>
      <xdr:colOff>788212</xdr:colOff>
      <xdr:row>187</xdr:row>
      <xdr:rowOff>187706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92DE3E31-BC14-4FE8-A580-1238E7C58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5150" y="51720750"/>
          <a:ext cx="812" cy="187706"/>
        </a:xfrm>
        <a:prstGeom prst="rect">
          <a:avLst/>
        </a:prstGeom>
      </xdr:spPr>
    </xdr:pic>
    <xdr:clientData/>
  </xdr:twoCellAnchor>
  <xdr:oneCellAnchor>
    <xdr:from>
      <xdr:col>2</xdr:col>
      <xdr:colOff>5626100</xdr:colOff>
      <xdr:row>187</xdr:row>
      <xdr:rowOff>0</xdr:rowOff>
    </xdr:from>
    <xdr:ext cx="812" cy="187706"/>
    <xdr:pic>
      <xdr:nvPicPr>
        <xdr:cNvPr id="23" name="Image 22">
          <a:extLst>
            <a:ext uri="{FF2B5EF4-FFF2-40B4-BE49-F238E27FC236}">
              <a16:creationId xmlns:a16="http://schemas.microsoft.com/office/drawing/2014/main" id="{DAF192EE-9EAB-41DD-A949-7E5A88E54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5150" y="51720750"/>
          <a:ext cx="812" cy="187706"/>
        </a:xfrm>
        <a:prstGeom prst="rect">
          <a:avLst/>
        </a:prstGeom>
      </xdr:spPr>
    </xdr:pic>
    <xdr:clientData/>
  </xdr:oneCellAnchor>
  <xdr:twoCellAnchor>
    <xdr:from>
      <xdr:col>0</xdr:col>
      <xdr:colOff>142875</xdr:colOff>
      <xdr:row>27</xdr:row>
      <xdr:rowOff>47625</xdr:rowOff>
    </xdr:from>
    <xdr:to>
      <xdr:col>0</xdr:col>
      <xdr:colOff>714375</xdr:colOff>
      <xdr:row>29</xdr:row>
      <xdr:rowOff>238125</xdr:rowOff>
    </xdr:to>
    <xdr:sp macro="" textlink="">
      <xdr:nvSpPr>
        <xdr:cNvPr id="25" name="Image 3">
          <a:extLst>
            <a:ext uri="{FF2B5EF4-FFF2-40B4-BE49-F238E27FC236}">
              <a16:creationId xmlns:a16="http://schemas.microsoft.com/office/drawing/2014/main" id="{6E4EA283-79DB-4CF0-8E86-1C3029AF2074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629650"/>
          <a:ext cx="4191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26" name="Image 3">
          <a:extLst>
            <a:ext uri="{FF2B5EF4-FFF2-40B4-BE49-F238E27FC236}">
              <a16:creationId xmlns:a16="http://schemas.microsoft.com/office/drawing/2014/main" id="{75815EDD-4377-4B24-996E-86ECCCF5FDA8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3629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27" name="Image 3">
          <a:extLst>
            <a:ext uri="{FF2B5EF4-FFF2-40B4-BE49-F238E27FC236}">
              <a16:creationId xmlns:a16="http://schemas.microsoft.com/office/drawing/2014/main" id="{1C6CA6A2-FD12-4E10-9447-C656841A6456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3629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714375</xdr:colOff>
      <xdr:row>29</xdr:row>
      <xdr:rowOff>238125</xdr:rowOff>
    </xdr:to>
    <xdr:sp macro="" textlink="">
      <xdr:nvSpPr>
        <xdr:cNvPr id="28" name="Image 3">
          <a:extLst>
            <a:ext uri="{FF2B5EF4-FFF2-40B4-BE49-F238E27FC236}">
              <a16:creationId xmlns:a16="http://schemas.microsoft.com/office/drawing/2014/main" id="{0F4268C1-4E15-4711-B994-5EA136417927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629650"/>
          <a:ext cx="4191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29" name="Image 3">
          <a:extLst>
            <a:ext uri="{FF2B5EF4-FFF2-40B4-BE49-F238E27FC236}">
              <a16:creationId xmlns:a16="http://schemas.microsoft.com/office/drawing/2014/main" id="{46B598E2-6CA9-4BB1-8E76-D55E43BF2F05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3629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30" name="Image 3">
          <a:extLst>
            <a:ext uri="{FF2B5EF4-FFF2-40B4-BE49-F238E27FC236}">
              <a16:creationId xmlns:a16="http://schemas.microsoft.com/office/drawing/2014/main" id="{D1FAEF19-6FE8-4F2D-908E-1E391702CBD7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0962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31" name="Image 3">
          <a:extLst>
            <a:ext uri="{FF2B5EF4-FFF2-40B4-BE49-F238E27FC236}">
              <a16:creationId xmlns:a16="http://schemas.microsoft.com/office/drawing/2014/main" id="{E7BBAFA3-176A-422D-BECA-7E03F2BCFCB5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3629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714375</xdr:colOff>
      <xdr:row>29</xdr:row>
      <xdr:rowOff>238125</xdr:rowOff>
    </xdr:to>
    <xdr:sp macro="" textlink="">
      <xdr:nvSpPr>
        <xdr:cNvPr id="32" name="Image 3">
          <a:extLst>
            <a:ext uri="{FF2B5EF4-FFF2-40B4-BE49-F238E27FC236}">
              <a16:creationId xmlns:a16="http://schemas.microsoft.com/office/drawing/2014/main" id="{3E36D7F5-CC3D-429D-88D2-43F37220872C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629650"/>
          <a:ext cx="4191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33" name="Image 3">
          <a:extLst>
            <a:ext uri="{FF2B5EF4-FFF2-40B4-BE49-F238E27FC236}">
              <a16:creationId xmlns:a16="http://schemas.microsoft.com/office/drawing/2014/main" id="{CEB05F0F-A25B-4078-AB5D-3A5598CD216A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3629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34" name="Image 3">
          <a:extLst>
            <a:ext uri="{FF2B5EF4-FFF2-40B4-BE49-F238E27FC236}">
              <a16:creationId xmlns:a16="http://schemas.microsoft.com/office/drawing/2014/main" id="{2C9A4115-7547-41DA-8B0B-2C04F090DB9E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0962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35" name="Image 3">
          <a:extLst>
            <a:ext uri="{FF2B5EF4-FFF2-40B4-BE49-F238E27FC236}">
              <a16:creationId xmlns:a16="http://schemas.microsoft.com/office/drawing/2014/main" id="{A75B6DFF-20DE-4E0E-B501-6292A13A9782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3629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714375</xdr:colOff>
      <xdr:row>29</xdr:row>
      <xdr:rowOff>238125</xdr:rowOff>
    </xdr:to>
    <xdr:sp macro="" textlink="">
      <xdr:nvSpPr>
        <xdr:cNvPr id="36" name="Image 3">
          <a:extLst>
            <a:ext uri="{FF2B5EF4-FFF2-40B4-BE49-F238E27FC236}">
              <a16:creationId xmlns:a16="http://schemas.microsoft.com/office/drawing/2014/main" id="{F75AD810-4FF6-4F2C-BC84-B17BF4415884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629650"/>
          <a:ext cx="4191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38" name="Image 3">
          <a:extLst>
            <a:ext uri="{FF2B5EF4-FFF2-40B4-BE49-F238E27FC236}">
              <a16:creationId xmlns:a16="http://schemas.microsoft.com/office/drawing/2014/main" id="{2B5DB7AE-91B9-4AA3-B117-F7A1C037D929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3629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25</xdr:row>
      <xdr:rowOff>47625</xdr:rowOff>
    </xdr:from>
    <xdr:to>
      <xdr:col>0</xdr:col>
      <xdr:colOff>714375</xdr:colOff>
      <xdr:row>26</xdr:row>
      <xdr:rowOff>238125</xdr:rowOff>
    </xdr:to>
    <xdr:sp macro="" textlink="">
      <xdr:nvSpPr>
        <xdr:cNvPr id="39" name="Image 3">
          <a:extLst>
            <a:ext uri="{FF2B5EF4-FFF2-40B4-BE49-F238E27FC236}">
              <a16:creationId xmlns:a16="http://schemas.microsoft.com/office/drawing/2014/main" id="{972B3405-70D2-4EA2-9C9D-C3ADD6859A9B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0962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40" name="Image 3">
          <a:extLst>
            <a:ext uri="{FF2B5EF4-FFF2-40B4-BE49-F238E27FC236}">
              <a16:creationId xmlns:a16="http://schemas.microsoft.com/office/drawing/2014/main" id="{F9CC8078-2997-40D4-96D9-0FA81FAC2755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3629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714375</xdr:colOff>
      <xdr:row>29</xdr:row>
      <xdr:rowOff>238125</xdr:rowOff>
    </xdr:to>
    <xdr:sp macro="" textlink="">
      <xdr:nvSpPr>
        <xdr:cNvPr id="42" name="Image 3">
          <a:extLst>
            <a:ext uri="{FF2B5EF4-FFF2-40B4-BE49-F238E27FC236}">
              <a16:creationId xmlns:a16="http://schemas.microsoft.com/office/drawing/2014/main" id="{F3FEBFE4-0AD8-45BC-8030-54F7E96AA612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629650"/>
          <a:ext cx="4191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714375</xdr:colOff>
      <xdr:row>27</xdr:row>
      <xdr:rowOff>238125</xdr:rowOff>
    </xdr:to>
    <xdr:sp macro="" textlink="">
      <xdr:nvSpPr>
        <xdr:cNvPr id="43" name="Image 3">
          <a:extLst>
            <a:ext uri="{FF2B5EF4-FFF2-40B4-BE49-F238E27FC236}">
              <a16:creationId xmlns:a16="http://schemas.microsoft.com/office/drawing/2014/main" id="{B0B8738E-F46F-4CA9-BA9F-FD68075279B4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8362950"/>
          <a:ext cx="4191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37</xdr:row>
      <xdr:rowOff>47625</xdr:rowOff>
    </xdr:from>
    <xdr:to>
      <xdr:col>0</xdr:col>
      <xdr:colOff>714375</xdr:colOff>
      <xdr:row>40</xdr:row>
      <xdr:rowOff>238125</xdr:rowOff>
    </xdr:to>
    <xdr:sp macro="" textlink="">
      <xdr:nvSpPr>
        <xdr:cNvPr id="45" name="Image 3">
          <a:extLst>
            <a:ext uri="{FF2B5EF4-FFF2-40B4-BE49-F238E27FC236}">
              <a16:creationId xmlns:a16="http://schemas.microsoft.com/office/drawing/2014/main" id="{9DD213B6-7578-4D6A-A67F-2F7E3D6DB3DE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1353800"/>
          <a:ext cx="41910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37</xdr:row>
      <xdr:rowOff>47625</xdr:rowOff>
    </xdr:from>
    <xdr:to>
      <xdr:col>0</xdr:col>
      <xdr:colOff>714375</xdr:colOff>
      <xdr:row>40</xdr:row>
      <xdr:rowOff>238125</xdr:rowOff>
    </xdr:to>
    <xdr:sp macro="" textlink="">
      <xdr:nvSpPr>
        <xdr:cNvPr id="60" name="Image 3">
          <a:extLst>
            <a:ext uri="{FF2B5EF4-FFF2-40B4-BE49-F238E27FC236}">
              <a16:creationId xmlns:a16="http://schemas.microsoft.com/office/drawing/2014/main" id="{F9F0EBF1-C163-4745-A59C-ABC2EACD9E8C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1353800"/>
          <a:ext cx="41910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37</xdr:row>
      <xdr:rowOff>47625</xdr:rowOff>
    </xdr:from>
    <xdr:to>
      <xdr:col>0</xdr:col>
      <xdr:colOff>714375</xdr:colOff>
      <xdr:row>40</xdr:row>
      <xdr:rowOff>238125</xdr:rowOff>
    </xdr:to>
    <xdr:sp macro="" textlink="">
      <xdr:nvSpPr>
        <xdr:cNvPr id="61" name="Image 3">
          <a:extLst>
            <a:ext uri="{FF2B5EF4-FFF2-40B4-BE49-F238E27FC236}">
              <a16:creationId xmlns:a16="http://schemas.microsoft.com/office/drawing/2014/main" id="{8E14A6FC-E01A-4F59-A4A8-40969BF9AB34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1353800"/>
          <a:ext cx="41910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37</xdr:row>
      <xdr:rowOff>47625</xdr:rowOff>
    </xdr:from>
    <xdr:to>
      <xdr:col>0</xdr:col>
      <xdr:colOff>714375</xdr:colOff>
      <xdr:row>40</xdr:row>
      <xdr:rowOff>238125</xdr:rowOff>
    </xdr:to>
    <xdr:sp macro="" textlink="">
      <xdr:nvSpPr>
        <xdr:cNvPr id="62" name="Image 3">
          <a:extLst>
            <a:ext uri="{FF2B5EF4-FFF2-40B4-BE49-F238E27FC236}">
              <a16:creationId xmlns:a16="http://schemas.microsoft.com/office/drawing/2014/main" id="{DC7696AD-D07A-42C0-8FCB-211721481CD1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1353800"/>
          <a:ext cx="41910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37</xdr:row>
      <xdr:rowOff>47625</xdr:rowOff>
    </xdr:from>
    <xdr:to>
      <xdr:col>0</xdr:col>
      <xdr:colOff>714375</xdr:colOff>
      <xdr:row>40</xdr:row>
      <xdr:rowOff>238125</xdr:rowOff>
    </xdr:to>
    <xdr:sp macro="" textlink="">
      <xdr:nvSpPr>
        <xdr:cNvPr id="63" name="Image 3">
          <a:extLst>
            <a:ext uri="{FF2B5EF4-FFF2-40B4-BE49-F238E27FC236}">
              <a16:creationId xmlns:a16="http://schemas.microsoft.com/office/drawing/2014/main" id="{72DA84FE-9FF7-448C-8FCB-FFF65A8D065A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1353800"/>
          <a:ext cx="41910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50</xdr:row>
      <xdr:rowOff>47625</xdr:rowOff>
    </xdr:from>
    <xdr:to>
      <xdr:col>0</xdr:col>
      <xdr:colOff>714375</xdr:colOff>
      <xdr:row>52</xdr:row>
      <xdr:rowOff>238125</xdr:rowOff>
    </xdr:to>
    <xdr:sp macro="" textlink="">
      <xdr:nvSpPr>
        <xdr:cNvPr id="64" name="Image 3">
          <a:extLst>
            <a:ext uri="{FF2B5EF4-FFF2-40B4-BE49-F238E27FC236}">
              <a16:creationId xmlns:a16="http://schemas.microsoft.com/office/drawing/2014/main" id="{1B16F21C-B86A-4EDF-91A3-40138E17D915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4935200"/>
          <a:ext cx="4191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152400</xdr:rowOff>
    </xdr:from>
    <xdr:to>
      <xdr:col>0</xdr:col>
      <xdr:colOff>485775</xdr:colOff>
      <xdr:row>57</xdr:row>
      <xdr:rowOff>76200</xdr:rowOff>
    </xdr:to>
    <xdr:sp macro="" textlink="">
      <xdr:nvSpPr>
        <xdr:cNvPr id="65" name="Image 3">
          <a:extLst>
            <a:ext uri="{FF2B5EF4-FFF2-40B4-BE49-F238E27FC236}">
              <a16:creationId xmlns:a16="http://schemas.microsoft.com/office/drawing/2014/main" id="{068742D1-E99C-440D-A712-D8459F7015B5}"/>
            </a:ext>
          </a:extLst>
        </xdr:cNvPr>
        <xdr:cNvSpPr>
          <a:spLocks noChangeArrowheads="1" noChangeShapeType="1"/>
        </xdr:cNvSpPr>
      </xdr:nvSpPr>
      <xdr:spPr bwMode="auto">
        <a:xfrm>
          <a:off x="0" y="16163925"/>
          <a:ext cx="4857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55</xdr:row>
      <xdr:rowOff>47625</xdr:rowOff>
    </xdr:from>
    <xdr:to>
      <xdr:col>0</xdr:col>
      <xdr:colOff>714375</xdr:colOff>
      <xdr:row>57</xdr:row>
      <xdr:rowOff>238125</xdr:rowOff>
    </xdr:to>
    <xdr:sp macro="" textlink="">
      <xdr:nvSpPr>
        <xdr:cNvPr id="66" name="Image 3">
          <a:extLst>
            <a:ext uri="{FF2B5EF4-FFF2-40B4-BE49-F238E27FC236}">
              <a16:creationId xmlns:a16="http://schemas.microsoft.com/office/drawing/2014/main" id="{F7D8FE9D-8919-4C16-A122-30962DFCA76A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6325850"/>
          <a:ext cx="4191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55</xdr:row>
      <xdr:rowOff>47625</xdr:rowOff>
    </xdr:from>
    <xdr:to>
      <xdr:col>0</xdr:col>
      <xdr:colOff>714375</xdr:colOff>
      <xdr:row>57</xdr:row>
      <xdr:rowOff>238125</xdr:rowOff>
    </xdr:to>
    <xdr:sp macro="" textlink="">
      <xdr:nvSpPr>
        <xdr:cNvPr id="67" name="Image 3">
          <a:extLst>
            <a:ext uri="{FF2B5EF4-FFF2-40B4-BE49-F238E27FC236}">
              <a16:creationId xmlns:a16="http://schemas.microsoft.com/office/drawing/2014/main" id="{342B04BF-5735-4B7E-B4B2-72F33B7DC627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6325850"/>
          <a:ext cx="4191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55</xdr:row>
      <xdr:rowOff>47625</xdr:rowOff>
    </xdr:from>
    <xdr:to>
      <xdr:col>0</xdr:col>
      <xdr:colOff>714375</xdr:colOff>
      <xdr:row>57</xdr:row>
      <xdr:rowOff>238125</xdr:rowOff>
    </xdr:to>
    <xdr:sp macro="" textlink="">
      <xdr:nvSpPr>
        <xdr:cNvPr id="68" name="Image 3">
          <a:extLst>
            <a:ext uri="{FF2B5EF4-FFF2-40B4-BE49-F238E27FC236}">
              <a16:creationId xmlns:a16="http://schemas.microsoft.com/office/drawing/2014/main" id="{175EF9C3-0F0C-41AC-90C9-3E035C3AC7D4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6325850"/>
          <a:ext cx="4191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228600</xdr:colOff>
      <xdr:row>51</xdr:row>
      <xdr:rowOff>123825</xdr:rowOff>
    </xdr:from>
    <xdr:to>
      <xdr:col>1</xdr:col>
      <xdr:colOff>85725</xdr:colOff>
      <xdr:row>51</xdr:row>
      <xdr:rowOff>209550</xdr:rowOff>
    </xdr:to>
    <xdr:sp macro="" textlink="">
      <xdr:nvSpPr>
        <xdr:cNvPr id="69" name="Image 3">
          <a:extLst>
            <a:ext uri="{FF2B5EF4-FFF2-40B4-BE49-F238E27FC236}">
              <a16:creationId xmlns:a16="http://schemas.microsoft.com/office/drawing/2014/main" id="{73AACAC1-516E-4FA2-A88F-EF7E70360BE6}"/>
            </a:ext>
          </a:extLst>
        </xdr:cNvPr>
        <xdr:cNvSpPr>
          <a:spLocks noChangeArrowheads="1" noChangeShapeType="1"/>
        </xdr:cNvSpPr>
      </xdr:nvSpPr>
      <xdr:spPr bwMode="auto">
        <a:xfrm>
          <a:off x="228600" y="15278100"/>
          <a:ext cx="419100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66</xdr:row>
      <xdr:rowOff>47625</xdr:rowOff>
    </xdr:from>
    <xdr:to>
      <xdr:col>0</xdr:col>
      <xdr:colOff>714375</xdr:colOff>
      <xdr:row>68</xdr:row>
      <xdr:rowOff>238125</xdr:rowOff>
    </xdr:to>
    <xdr:sp macro="" textlink="">
      <xdr:nvSpPr>
        <xdr:cNvPr id="70" name="Image 3">
          <a:extLst>
            <a:ext uri="{FF2B5EF4-FFF2-40B4-BE49-F238E27FC236}">
              <a16:creationId xmlns:a16="http://schemas.microsoft.com/office/drawing/2014/main" id="{BE4146A3-9F5F-4564-94CA-C223D98DCA78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9316700"/>
          <a:ext cx="419100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66</xdr:row>
      <xdr:rowOff>47625</xdr:rowOff>
    </xdr:from>
    <xdr:to>
      <xdr:col>0</xdr:col>
      <xdr:colOff>714375</xdr:colOff>
      <xdr:row>68</xdr:row>
      <xdr:rowOff>238125</xdr:rowOff>
    </xdr:to>
    <xdr:sp macro="" textlink="">
      <xdr:nvSpPr>
        <xdr:cNvPr id="71" name="Image 3">
          <a:extLst>
            <a:ext uri="{FF2B5EF4-FFF2-40B4-BE49-F238E27FC236}">
              <a16:creationId xmlns:a16="http://schemas.microsoft.com/office/drawing/2014/main" id="{3D9F1E87-6BF1-4180-8B47-8351C3A30A10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9316700"/>
          <a:ext cx="419100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66</xdr:row>
      <xdr:rowOff>47625</xdr:rowOff>
    </xdr:from>
    <xdr:to>
      <xdr:col>0</xdr:col>
      <xdr:colOff>714375</xdr:colOff>
      <xdr:row>68</xdr:row>
      <xdr:rowOff>238125</xdr:rowOff>
    </xdr:to>
    <xdr:sp macro="" textlink="">
      <xdr:nvSpPr>
        <xdr:cNvPr id="72" name="Image 3">
          <a:extLst>
            <a:ext uri="{FF2B5EF4-FFF2-40B4-BE49-F238E27FC236}">
              <a16:creationId xmlns:a16="http://schemas.microsoft.com/office/drawing/2014/main" id="{B2079EE4-4217-4CF5-B02D-AC89BB1B4502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9316700"/>
          <a:ext cx="419100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66</xdr:row>
      <xdr:rowOff>47625</xdr:rowOff>
    </xdr:from>
    <xdr:to>
      <xdr:col>0</xdr:col>
      <xdr:colOff>714375</xdr:colOff>
      <xdr:row>68</xdr:row>
      <xdr:rowOff>238125</xdr:rowOff>
    </xdr:to>
    <xdr:sp macro="" textlink="">
      <xdr:nvSpPr>
        <xdr:cNvPr id="73" name="Image 3">
          <a:extLst>
            <a:ext uri="{FF2B5EF4-FFF2-40B4-BE49-F238E27FC236}">
              <a16:creationId xmlns:a16="http://schemas.microsoft.com/office/drawing/2014/main" id="{1F221932-CCE6-4C1C-BFD2-9D56FF81AEF5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9316700"/>
          <a:ext cx="419100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66</xdr:row>
      <xdr:rowOff>47625</xdr:rowOff>
    </xdr:from>
    <xdr:to>
      <xdr:col>0</xdr:col>
      <xdr:colOff>714375</xdr:colOff>
      <xdr:row>68</xdr:row>
      <xdr:rowOff>238125</xdr:rowOff>
    </xdr:to>
    <xdr:sp macro="" textlink="">
      <xdr:nvSpPr>
        <xdr:cNvPr id="74" name="Image 3">
          <a:extLst>
            <a:ext uri="{FF2B5EF4-FFF2-40B4-BE49-F238E27FC236}">
              <a16:creationId xmlns:a16="http://schemas.microsoft.com/office/drawing/2014/main" id="{0DFA5F6B-A67E-4191-B04D-AF24DFF4C833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19316700"/>
          <a:ext cx="419100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127</xdr:row>
      <xdr:rowOff>47625</xdr:rowOff>
    </xdr:from>
    <xdr:to>
      <xdr:col>0</xdr:col>
      <xdr:colOff>714375</xdr:colOff>
      <xdr:row>130</xdr:row>
      <xdr:rowOff>0</xdr:rowOff>
    </xdr:to>
    <xdr:sp macro="" textlink="">
      <xdr:nvSpPr>
        <xdr:cNvPr id="75" name="Image 3">
          <a:extLst>
            <a:ext uri="{FF2B5EF4-FFF2-40B4-BE49-F238E27FC236}">
              <a16:creationId xmlns:a16="http://schemas.microsoft.com/office/drawing/2014/main" id="{96F52DCE-6E88-4942-ABEF-E417CAD7151B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35671125"/>
          <a:ext cx="4191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127</xdr:row>
      <xdr:rowOff>47625</xdr:rowOff>
    </xdr:from>
    <xdr:to>
      <xdr:col>0</xdr:col>
      <xdr:colOff>714375</xdr:colOff>
      <xdr:row>130</xdr:row>
      <xdr:rowOff>0</xdr:rowOff>
    </xdr:to>
    <xdr:sp macro="" textlink="">
      <xdr:nvSpPr>
        <xdr:cNvPr id="76" name="Image 3">
          <a:extLst>
            <a:ext uri="{FF2B5EF4-FFF2-40B4-BE49-F238E27FC236}">
              <a16:creationId xmlns:a16="http://schemas.microsoft.com/office/drawing/2014/main" id="{55B2AE40-660A-487D-9668-3A4CFB177515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35671125"/>
          <a:ext cx="4191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127</xdr:row>
      <xdr:rowOff>47625</xdr:rowOff>
    </xdr:from>
    <xdr:to>
      <xdr:col>0</xdr:col>
      <xdr:colOff>714375</xdr:colOff>
      <xdr:row>130</xdr:row>
      <xdr:rowOff>0</xdr:rowOff>
    </xdr:to>
    <xdr:sp macro="" textlink="">
      <xdr:nvSpPr>
        <xdr:cNvPr id="77" name="Image 3">
          <a:extLst>
            <a:ext uri="{FF2B5EF4-FFF2-40B4-BE49-F238E27FC236}">
              <a16:creationId xmlns:a16="http://schemas.microsoft.com/office/drawing/2014/main" id="{0DAB364E-8E1F-482F-BFD0-5ADDA3C23E3D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35671125"/>
          <a:ext cx="4191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127</xdr:row>
      <xdr:rowOff>47625</xdr:rowOff>
    </xdr:from>
    <xdr:to>
      <xdr:col>0</xdr:col>
      <xdr:colOff>714375</xdr:colOff>
      <xdr:row>130</xdr:row>
      <xdr:rowOff>0</xdr:rowOff>
    </xdr:to>
    <xdr:sp macro="" textlink="">
      <xdr:nvSpPr>
        <xdr:cNvPr id="78" name="Image 3">
          <a:extLst>
            <a:ext uri="{FF2B5EF4-FFF2-40B4-BE49-F238E27FC236}">
              <a16:creationId xmlns:a16="http://schemas.microsoft.com/office/drawing/2014/main" id="{752D737A-6ACF-4E47-A51A-D5378818E18E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35671125"/>
          <a:ext cx="4191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127</xdr:row>
      <xdr:rowOff>47625</xdr:rowOff>
    </xdr:from>
    <xdr:to>
      <xdr:col>0</xdr:col>
      <xdr:colOff>714375</xdr:colOff>
      <xdr:row>130</xdr:row>
      <xdr:rowOff>0</xdr:rowOff>
    </xdr:to>
    <xdr:sp macro="" textlink="">
      <xdr:nvSpPr>
        <xdr:cNvPr id="79" name="Image 3">
          <a:extLst>
            <a:ext uri="{FF2B5EF4-FFF2-40B4-BE49-F238E27FC236}">
              <a16:creationId xmlns:a16="http://schemas.microsoft.com/office/drawing/2014/main" id="{3F8982B3-A1B7-4235-8FC9-9781C4E2ECA7}"/>
            </a:ext>
          </a:extLst>
        </xdr:cNvPr>
        <xdr:cNvSpPr>
          <a:spLocks noChangeArrowheads="1" noChangeShapeType="1"/>
        </xdr:cNvSpPr>
      </xdr:nvSpPr>
      <xdr:spPr bwMode="auto">
        <a:xfrm>
          <a:off x="142875" y="35671125"/>
          <a:ext cx="4191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lacavedessommeliers.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4192A-C147-48A0-B14D-088FB5C5DA13}">
  <sheetPr>
    <pageSetUpPr fitToPage="1"/>
  </sheetPr>
  <dimension ref="A1:AD255"/>
  <sheetViews>
    <sheetView showGridLines="0" tabSelected="1" topLeftCell="A7" zoomScale="95" zoomScaleNormal="95" workbookViewId="0">
      <selection activeCell="D17" sqref="D17:G17"/>
    </sheetView>
  </sheetViews>
  <sheetFormatPr baseColWidth="10" defaultRowHeight="14.25"/>
  <cols>
    <col min="1" max="1" width="9.42578125" style="1" customWidth="1"/>
    <col min="2" max="2" width="10.28515625" style="3" customWidth="1"/>
    <col min="3" max="3" width="11.85546875" style="3" customWidth="1"/>
    <col min="4" max="4" width="11.42578125" style="3"/>
    <col min="5" max="5" width="11.42578125" style="4"/>
    <col min="6" max="6" width="11.42578125" style="3"/>
    <col min="7" max="7" width="60.28515625" style="3" customWidth="1"/>
    <col min="8" max="8" width="11.42578125" style="3"/>
    <col min="9" max="9" width="11.5703125" style="3" customWidth="1"/>
    <col min="10" max="10" width="13.140625" style="3" customWidth="1"/>
    <col min="11" max="11" width="12.42578125" style="3" customWidth="1"/>
    <col min="12" max="16384" width="11.42578125" style="3"/>
  </cols>
  <sheetData>
    <row r="1" spans="1:13" ht="54.95" customHeight="1">
      <c r="B1" s="127" t="s">
        <v>25</v>
      </c>
      <c r="C1" s="128"/>
      <c r="D1" s="128"/>
      <c r="E1" s="128"/>
      <c r="F1" s="128"/>
      <c r="G1" s="128"/>
      <c r="H1" s="128"/>
      <c r="I1" s="128"/>
      <c r="J1" s="129"/>
    </row>
    <row r="2" spans="1:13" ht="29.25" customHeight="1">
      <c r="B2" s="140" t="s">
        <v>23</v>
      </c>
      <c r="C2" s="141"/>
      <c r="D2" s="141"/>
      <c r="E2" s="141"/>
      <c r="F2" s="141"/>
      <c r="G2" s="141"/>
      <c r="H2" s="141"/>
      <c r="I2" s="141"/>
      <c r="J2" s="142"/>
    </row>
    <row r="3" spans="1:13" ht="20.25" customHeight="1" thickBot="1">
      <c r="B3" s="137" t="s">
        <v>24</v>
      </c>
      <c r="C3" s="138"/>
      <c r="D3" s="138"/>
      <c r="E3" s="138"/>
      <c r="F3" s="138"/>
      <c r="G3" s="138"/>
      <c r="H3" s="138"/>
      <c r="I3" s="138"/>
      <c r="J3" s="139"/>
    </row>
    <row r="4" spans="1:13" s="5" customFormat="1" ht="30" customHeight="1" thickBot="1">
      <c r="B4" s="6"/>
      <c r="C4" s="131"/>
      <c r="D4" s="131"/>
      <c r="E4" s="131"/>
      <c r="F4" s="131"/>
      <c r="G4" s="132"/>
    </row>
    <row r="5" spans="1:13" s="5" customFormat="1" ht="24.75" customHeight="1" thickBot="1">
      <c r="B5" s="7" t="s">
        <v>1</v>
      </c>
      <c r="C5" s="133"/>
      <c r="D5" s="134"/>
      <c r="E5" s="134"/>
      <c r="F5" s="134"/>
      <c r="G5" s="135"/>
    </row>
    <row r="6" spans="1:13" s="5" customFormat="1" ht="24.75" customHeight="1" thickBot="1">
      <c r="B6" s="7" t="s">
        <v>2</v>
      </c>
      <c r="C6" s="133"/>
      <c r="D6" s="134"/>
      <c r="E6" s="134"/>
      <c r="F6" s="134"/>
      <c r="G6" s="135"/>
    </row>
    <row r="7" spans="1:13" s="5" customFormat="1" ht="24.75" customHeight="1" thickBot="1">
      <c r="B7" s="7" t="s">
        <v>3</v>
      </c>
      <c r="C7" s="133"/>
      <c r="D7" s="134"/>
      <c r="E7" s="134"/>
      <c r="F7" s="134"/>
      <c r="G7" s="135"/>
    </row>
    <row r="8" spans="1:13" s="5" customFormat="1" ht="24.75" customHeight="1" thickBot="1">
      <c r="B8" s="7" t="s">
        <v>22</v>
      </c>
      <c r="C8" s="133"/>
      <c r="D8" s="134"/>
      <c r="E8" s="134"/>
      <c r="F8" s="134"/>
      <c r="G8" s="135"/>
    </row>
    <row r="9" spans="1:13" s="5" customFormat="1" ht="24.75" customHeight="1" thickBot="1">
      <c r="B9" s="7"/>
      <c r="C9" s="133"/>
      <c r="D9" s="134"/>
      <c r="E9" s="134"/>
      <c r="F9" s="134"/>
      <c r="G9" s="135"/>
    </row>
    <row r="10" spans="1:13" s="5" customFormat="1" ht="25.5" customHeight="1" thickBot="1">
      <c r="E10" s="8"/>
    </row>
    <row r="11" spans="1:13" s="5" customFormat="1" ht="27" customHeight="1" thickBot="1">
      <c r="D11" s="7" t="s">
        <v>21</v>
      </c>
      <c r="E11" s="183">
        <f>L254</f>
        <v>0</v>
      </c>
      <c r="F11" s="184"/>
      <c r="G11" s="185"/>
      <c r="H11" s="20"/>
      <c r="I11" s="20"/>
      <c r="M11" s="9"/>
    </row>
    <row r="12" spans="1:13" s="5" customFormat="1" ht="15">
      <c r="C12" s="10"/>
      <c r="D12" s="10"/>
      <c r="E12" s="11"/>
      <c r="F12" s="10"/>
      <c r="G12" s="10"/>
    </row>
    <row r="13" spans="1:13" s="5" customFormat="1" ht="37.5" customHeight="1">
      <c r="A13" s="136" t="s">
        <v>17</v>
      </c>
      <c r="B13" s="136"/>
      <c r="C13" s="136"/>
      <c r="D13" s="136"/>
      <c r="E13" s="136"/>
      <c r="F13" s="136"/>
      <c r="G13" s="136"/>
    </row>
    <row r="14" spans="1:13" s="5" customFormat="1" ht="21" customHeight="1" thickBot="1">
      <c r="C14" s="6"/>
      <c r="D14" s="6"/>
      <c r="E14" s="8"/>
      <c r="F14" s="6"/>
      <c r="G14" s="6"/>
    </row>
    <row r="15" spans="1:13" s="5" customFormat="1" ht="32.25" customHeight="1" thickBot="1">
      <c r="A15" s="38" t="s">
        <v>11</v>
      </c>
      <c r="B15" s="39" t="s">
        <v>4</v>
      </c>
      <c r="C15" s="40">
        <v>1</v>
      </c>
      <c r="D15" s="130" t="s">
        <v>26</v>
      </c>
      <c r="E15" s="130"/>
      <c r="F15" s="130"/>
      <c r="G15" s="130"/>
      <c r="H15" s="41" t="s">
        <v>27</v>
      </c>
      <c r="I15" s="38" t="s">
        <v>12</v>
      </c>
      <c r="J15" s="42" t="s">
        <v>13</v>
      </c>
      <c r="K15" s="42" t="s">
        <v>14</v>
      </c>
      <c r="L15" s="42" t="s">
        <v>15</v>
      </c>
      <c r="M15" s="43" t="s">
        <v>16</v>
      </c>
    </row>
    <row r="16" spans="1:13" s="5" customFormat="1" ht="21" customHeight="1">
      <c r="A16" s="22"/>
      <c r="B16" s="44">
        <v>1</v>
      </c>
      <c r="C16" s="45">
        <v>135842</v>
      </c>
      <c r="D16" s="154" t="s">
        <v>28</v>
      </c>
      <c r="E16" s="155"/>
      <c r="F16" s="155"/>
      <c r="G16" s="156"/>
      <c r="H16" s="23" t="s">
        <v>29</v>
      </c>
      <c r="I16" s="12">
        <v>10.72</v>
      </c>
      <c r="J16" s="46">
        <v>0.1</v>
      </c>
      <c r="K16" s="47">
        <f t="shared" ref="K16:K90" si="0">I16*A16</f>
        <v>0</v>
      </c>
      <c r="L16" s="48">
        <f>A16*M16</f>
        <v>0</v>
      </c>
      <c r="M16" s="49">
        <f>ROUND(I16-I16*J16, 2)</f>
        <v>9.65</v>
      </c>
    </row>
    <row r="17" spans="1:13" s="5" customFormat="1" ht="21" customHeight="1">
      <c r="A17" s="24"/>
      <c r="B17" s="50">
        <v>2</v>
      </c>
      <c r="C17" s="51">
        <v>135844</v>
      </c>
      <c r="D17" s="124" t="s">
        <v>30</v>
      </c>
      <c r="E17" s="125"/>
      <c r="F17" s="125"/>
      <c r="G17" s="126"/>
      <c r="H17" s="25" t="s">
        <v>29</v>
      </c>
      <c r="I17" s="13">
        <v>25.92</v>
      </c>
      <c r="J17" s="52">
        <v>0.1</v>
      </c>
      <c r="K17" s="53">
        <f t="shared" si="0"/>
        <v>0</v>
      </c>
      <c r="L17" s="54">
        <f t="shared" ref="L17:L56" si="1">A17*M17</f>
        <v>0</v>
      </c>
      <c r="M17" s="55">
        <f t="shared" ref="M17:M90" si="2">ROUND(I17-I17*J17, 2)</f>
        <v>23.33</v>
      </c>
    </row>
    <row r="18" spans="1:13" s="5" customFormat="1" ht="21" customHeight="1">
      <c r="A18" s="24"/>
      <c r="B18" s="50">
        <v>3</v>
      </c>
      <c r="C18" s="51">
        <v>142083</v>
      </c>
      <c r="D18" s="124" t="s">
        <v>31</v>
      </c>
      <c r="E18" s="125"/>
      <c r="F18" s="125"/>
      <c r="G18" s="126"/>
      <c r="H18" s="25" t="s">
        <v>29</v>
      </c>
      <c r="I18" s="13">
        <v>14.87</v>
      </c>
      <c r="J18" s="52">
        <v>0.1</v>
      </c>
      <c r="K18" s="53">
        <f t="shared" si="0"/>
        <v>0</v>
      </c>
      <c r="L18" s="54">
        <f t="shared" si="1"/>
        <v>0</v>
      </c>
      <c r="M18" s="55">
        <f t="shared" si="2"/>
        <v>13.38</v>
      </c>
    </row>
    <row r="19" spans="1:13" s="56" customFormat="1" ht="21" customHeight="1">
      <c r="A19" s="24"/>
      <c r="B19" s="50">
        <v>4</v>
      </c>
      <c r="C19" s="51">
        <v>143372</v>
      </c>
      <c r="D19" s="124" t="s">
        <v>32</v>
      </c>
      <c r="E19" s="125"/>
      <c r="F19" s="125"/>
      <c r="G19" s="126"/>
      <c r="H19" s="25">
        <v>2019</v>
      </c>
      <c r="I19" s="13">
        <v>14.11</v>
      </c>
      <c r="J19" s="52">
        <v>0.1</v>
      </c>
      <c r="K19" s="53">
        <f t="shared" si="0"/>
        <v>0</v>
      </c>
      <c r="L19" s="54">
        <f t="shared" si="1"/>
        <v>0</v>
      </c>
      <c r="M19" s="55">
        <f t="shared" si="2"/>
        <v>12.7</v>
      </c>
    </row>
    <row r="20" spans="1:13" s="57" customFormat="1" ht="21" customHeight="1">
      <c r="A20" s="24"/>
      <c r="B20" s="50">
        <v>5</v>
      </c>
      <c r="C20" s="51">
        <v>144146</v>
      </c>
      <c r="D20" s="124" t="s">
        <v>33</v>
      </c>
      <c r="E20" s="125"/>
      <c r="F20" s="125"/>
      <c r="G20" s="126"/>
      <c r="H20" s="25">
        <v>2019</v>
      </c>
      <c r="I20" s="13">
        <v>12.24</v>
      </c>
      <c r="J20" s="52">
        <v>0.1</v>
      </c>
      <c r="K20" s="53">
        <f t="shared" si="0"/>
        <v>0</v>
      </c>
      <c r="L20" s="54">
        <f t="shared" si="1"/>
        <v>0</v>
      </c>
      <c r="M20" s="55">
        <f t="shared" si="2"/>
        <v>11.02</v>
      </c>
    </row>
    <row r="21" spans="1:13" s="57" customFormat="1" ht="21" customHeight="1">
      <c r="A21" s="24"/>
      <c r="B21" s="50">
        <v>6</v>
      </c>
      <c r="C21" s="51">
        <v>139225</v>
      </c>
      <c r="D21" s="124" t="s">
        <v>34</v>
      </c>
      <c r="E21" s="125"/>
      <c r="F21" s="125"/>
      <c r="G21" s="126"/>
      <c r="H21" s="25" t="s">
        <v>29</v>
      </c>
      <c r="I21" s="13">
        <v>12.12</v>
      </c>
      <c r="J21" s="52">
        <v>0.1</v>
      </c>
      <c r="K21" s="53">
        <f t="shared" si="0"/>
        <v>0</v>
      </c>
      <c r="L21" s="54">
        <f t="shared" si="1"/>
        <v>0</v>
      </c>
      <c r="M21" s="55">
        <f t="shared" si="2"/>
        <v>10.91</v>
      </c>
    </row>
    <row r="22" spans="1:13" s="57" customFormat="1" ht="21" customHeight="1">
      <c r="A22" s="24"/>
      <c r="B22" s="50">
        <v>7</v>
      </c>
      <c r="C22" s="51">
        <v>143024</v>
      </c>
      <c r="D22" s="124" t="s">
        <v>35</v>
      </c>
      <c r="E22" s="125"/>
      <c r="F22" s="125"/>
      <c r="G22" s="126"/>
      <c r="H22" s="25" t="s">
        <v>29</v>
      </c>
      <c r="I22" s="13">
        <v>31.73</v>
      </c>
      <c r="J22" s="52">
        <v>0.1</v>
      </c>
      <c r="K22" s="53">
        <f t="shared" si="0"/>
        <v>0</v>
      </c>
      <c r="L22" s="54">
        <f t="shared" si="1"/>
        <v>0</v>
      </c>
      <c r="M22" s="55">
        <f t="shared" si="2"/>
        <v>28.56</v>
      </c>
    </row>
    <row r="23" spans="1:13" s="57" customFormat="1" ht="21" customHeight="1" thickBot="1">
      <c r="A23" s="24"/>
      <c r="B23" s="50">
        <v>8</v>
      </c>
      <c r="C23" s="51">
        <v>139228</v>
      </c>
      <c r="D23" s="124" t="s">
        <v>36</v>
      </c>
      <c r="E23" s="125"/>
      <c r="F23" s="125"/>
      <c r="G23" s="126"/>
      <c r="H23" s="25" t="s">
        <v>29</v>
      </c>
      <c r="I23" s="13">
        <v>21.2</v>
      </c>
      <c r="J23" s="52">
        <v>0.1</v>
      </c>
      <c r="K23" s="53">
        <f t="shared" si="0"/>
        <v>0</v>
      </c>
      <c r="L23" s="54">
        <f t="shared" si="1"/>
        <v>0</v>
      </c>
      <c r="M23" s="55">
        <f t="shared" si="2"/>
        <v>19.079999999999998</v>
      </c>
    </row>
    <row r="24" spans="1:13" s="57" customFormat="1" ht="25.5" customHeight="1" thickBot="1">
      <c r="A24" s="21" t="s">
        <v>11</v>
      </c>
      <c r="B24" s="39" t="s">
        <v>4</v>
      </c>
      <c r="C24" s="40">
        <v>2</v>
      </c>
      <c r="D24" s="130" t="s">
        <v>37</v>
      </c>
      <c r="E24" s="130"/>
      <c r="F24" s="130"/>
      <c r="G24" s="130"/>
      <c r="H24" s="41" t="s">
        <v>27</v>
      </c>
      <c r="I24" s="38" t="s">
        <v>12</v>
      </c>
      <c r="J24" s="42" t="s">
        <v>13</v>
      </c>
      <c r="K24" s="42" t="s">
        <v>14</v>
      </c>
      <c r="L24" s="42" t="s">
        <v>15</v>
      </c>
      <c r="M24" s="43" t="s">
        <v>16</v>
      </c>
    </row>
    <row r="25" spans="1:13" s="57" customFormat="1" ht="21" customHeight="1">
      <c r="A25" s="24"/>
      <c r="B25" s="58">
        <v>9</v>
      </c>
      <c r="C25" s="51">
        <v>144248</v>
      </c>
      <c r="D25" s="124" t="s">
        <v>38</v>
      </c>
      <c r="E25" s="125"/>
      <c r="F25" s="125"/>
      <c r="G25" s="126"/>
      <c r="H25" s="25">
        <v>2020</v>
      </c>
      <c r="I25" s="13">
        <v>7.84</v>
      </c>
      <c r="J25" s="52">
        <v>0.1</v>
      </c>
      <c r="K25" s="53">
        <f t="shared" si="0"/>
        <v>0</v>
      </c>
      <c r="L25" s="54">
        <f t="shared" si="1"/>
        <v>0</v>
      </c>
      <c r="M25" s="55">
        <f t="shared" si="2"/>
        <v>7.06</v>
      </c>
    </row>
    <row r="26" spans="1:13" s="57" customFormat="1" ht="21" customHeight="1">
      <c r="A26" s="24"/>
      <c r="B26" s="58">
        <v>10</v>
      </c>
      <c r="C26" s="51">
        <v>143777</v>
      </c>
      <c r="D26" s="124" t="s">
        <v>39</v>
      </c>
      <c r="E26" s="125"/>
      <c r="F26" s="125"/>
      <c r="G26" s="126"/>
      <c r="H26" s="25">
        <v>2019</v>
      </c>
      <c r="I26" s="13">
        <v>7.58</v>
      </c>
      <c r="J26" s="52">
        <v>0.1</v>
      </c>
      <c r="K26" s="53">
        <f t="shared" si="0"/>
        <v>0</v>
      </c>
      <c r="L26" s="54">
        <f t="shared" si="1"/>
        <v>0</v>
      </c>
      <c r="M26" s="55">
        <f t="shared" si="2"/>
        <v>6.82</v>
      </c>
    </row>
    <row r="27" spans="1:13" s="57" customFormat="1" ht="21" customHeight="1">
      <c r="A27" s="24"/>
      <c r="B27" s="58">
        <v>11</v>
      </c>
      <c r="C27" s="51">
        <v>144357</v>
      </c>
      <c r="D27" s="124" t="s">
        <v>40</v>
      </c>
      <c r="E27" s="125"/>
      <c r="F27" s="125"/>
      <c r="G27" s="126"/>
      <c r="H27" s="25">
        <v>2020</v>
      </c>
      <c r="I27" s="13">
        <v>8.2100000000000009</v>
      </c>
      <c r="J27" s="52">
        <v>0.1</v>
      </c>
      <c r="K27" s="53">
        <f t="shared" si="0"/>
        <v>0</v>
      </c>
      <c r="L27" s="54">
        <f t="shared" si="1"/>
        <v>0</v>
      </c>
      <c r="M27" s="55">
        <f t="shared" si="2"/>
        <v>7.39</v>
      </c>
    </row>
    <row r="28" spans="1:13" s="57" customFormat="1" ht="21" customHeight="1" thickBot="1">
      <c r="A28" s="24"/>
      <c r="B28" s="58">
        <v>12</v>
      </c>
      <c r="C28" s="51">
        <v>144358</v>
      </c>
      <c r="D28" s="124" t="s">
        <v>41</v>
      </c>
      <c r="E28" s="125"/>
      <c r="F28" s="125"/>
      <c r="G28" s="126"/>
      <c r="H28" s="25">
        <v>2019</v>
      </c>
      <c r="I28" s="13">
        <v>8.7100000000000009</v>
      </c>
      <c r="J28" s="52">
        <v>0.1</v>
      </c>
      <c r="K28" s="53">
        <f t="shared" si="0"/>
        <v>0</v>
      </c>
      <c r="L28" s="54">
        <f t="shared" si="1"/>
        <v>0</v>
      </c>
      <c r="M28" s="55">
        <f t="shared" si="2"/>
        <v>7.84</v>
      </c>
    </row>
    <row r="29" spans="1:13" s="57" customFormat="1" ht="25.5" customHeight="1" thickBot="1">
      <c r="A29" s="21" t="s">
        <v>11</v>
      </c>
      <c r="B29" s="39" t="s">
        <v>4</v>
      </c>
      <c r="C29" s="40">
        <v>3</v>
      </c>
      <c r="D29" s="130" t="s">
        <v>42</v>
      </c>
      <c r="E29" s="130"/>
      <c r="F29" s="130"/>
      <c r="G29" s="130"/>
      <c r="H29" s="41" t="s">
        <v>27</v>
      </c>
      <c r="I29" s="38" t="s">
        <v>12</v>
      </c>
      <c r="J29" s="42" t="s">
        <v>13</v>
      </c>
      <c r="K29" s="42" t="s">
        <v>14</v>
      </c>
      <c r="L29" s="42" t="s">
        <v>15</v>
      </c>
      <c r="M29" s="43" t="s">
        <v>16</v>
      </c>
    </row>
    <row r="30" spans="1:13" s="57" customFormat="1" ht="21" customHeight="1">
      <c r="A30" s="24"/>
      <c r="B30" s="58">
        <v>13</v>
      </c>
      <c r="C30" s="51">
        <v>144147</v>
      </c>
      <c r="D30" s="124" t="s">
        <v>43</v>
      </c>
      <c r="E30" s="125"/>
      <c r="F30" s="125"/>
      <c r="G30" s="126"/>
      <c r="H30" s="25" t="s">
        <v>29</v>
      </c>
      <c r="I30" s="13">
        <v>9.6199999999999992</v>
      </c>
      <c r="J30" s="52">
        <v>0.1</v>
      </c>
      <c r="K30" s="53">
        <f t="shared" si="0"/>
        <v>0</v>
      </c>
      <c r="L30" s="54">
        <f t="shared" si="1"/>
        <v>0</v>
      </c>
      <c r="M30" s="55">
        <f t="shared" si="2"/>
        <v>8.66</v>
      </c>
    </row>
    <row r="31" spans="1:13" s="59" customFormat="1" ht="21" customHeight="1">
      <c r="A31" s="24"/>
      <c r="B31" s="58">
        <v>14</v>
      </c>
      <c r="C31" s="51">
        <v>144346</v>
      </c>
      <c r="D31" s="124" t="s">
        <v>44</v>
      </c>
      <c r="E31" s="125"/>
      <c r="F31" s="125"/>
      <c r="G31" s="126"/>
      <c r="H31" s="25">
        <v>2020</v>
      </c>
      <c r="I31" s="13">
        <v>9.6199999999999992</v>
      </c>
      <c r="J31" s="52">
        <v>0.1</v>
      </c>
      <c r="K31" s="53">
        <f t="shared" si="0"/>
        <v>0</v>
      </c>
      <c r="L31" s="54">
        <f t="shared" si="1"/>
        <v>0</v>
      </c>
      <c r="M31" s="55">
        <f t="shared" si="2"/>
        <v>8.66</v>
      </c>
    </row>
    <row r="32" spans="1:13" s="57" customFormat="1" ht="21" customHeight="1">
      <c r="A32" s="24"/>
      <c r="B32" s="58">
        <v>15</v>
      </c>
      <c r="C32" s="51">
        <v>144347</v>
      </c>
      <c r="D32" s="150" t="s">
        <v>45</v>
      </c>
      <c r="E32" s="150"/>
      <c r="F32" s="150"/>
      <c r="G32" s="150"/>
      <c r="H32" s="26">
        <v>2020</v>
      </c>
      <c r="I32" s="13">
        <v>16.11</v>
      </c>
      <c r="J32" s="60">
        <v>0.1</v>
      </c>
      <c r="K32" s="53">
        <f t="shared" si="0"/>
        <v>0</v>
      </c>
      <c r="L32" s="54">
        <f t="shared" si="1"/>
        <v>0</v>
      </c>
      <c r="M32" s="55">
        <f t="shared" si="2"/>
        <v>14.5</v>
      </c>
    </row>
    <row r="33" spans="1:13" s="57" customFormat="1" ht="21" customHeight="1">
      <c r="A33" s="24"/>
      <c r="B33" s="61">
        <v>16</v>
      </c>
      <c r="C33" s="51">
        <v>143397</v>
      </c>
      <c r="D33" s="143" t="s">
        <v>46</v>
      </c>
      <c r="E33" s="144"/>
      <c r="F33" s="144"/>
      <c r="G33" s="145"/>
      <c r="H33" s="25">
        <v>2019</v>
      </c>
      <c r="I33" s="13">
        <v>8.36</v>
      </c>
      <c r="J33" s="62">
        <v>0.1</v>
      </c>
      <c r="K33" s="53">
        <f t="shared" si="0"/>
        <v>0</v>
      </c>
      <c r="L33" s="54">
        <f t="shared" si="1"/>
        <v>0</v>
      </c>
      <c r="M33" s="55">
        <f t="shared" si="2"/>
        <v>7.52</v>
      </c>
    </row>
    <row r="34" spans="1:13" s="57" customFormat="1" ht="21" customHeight="1">
      <c r="A34" s="24"/>
      <c r="B34" s="61">
        <v>17</v>
      </c>
      <c r="C34" s="51">
        <v>143427</v>
      </c>
      <c r="D34" s="143" t="s">
        <v>47</v>
      </c>
      <c r="E34" s="144"/>
      <c r="F34" s="144"/>
      <c r="G34" s="145"/>
      <c r="H34" s="25">
        <v>2019</v>
      </c>
      <c r="I34" s="13">
        <v>9.6199999999999992</v>
      </c>
      <c r="J34" s="63">
        <v>0.1</v>
      </c>
      <c r="K34" s="53">
        <f t="shared" si="0"/>
        <v>0</v>
      </c>
      <c r="L34" s="54">
        <f t="shared" si="1"/>
        <v>0</v>
      </c>
      <c r="M34" s="55">
        <f t="shared" si="2"/>
        <v>8.66</v>
      </c>
    </row>
    <row r="35" spans="1:13" s="57" customFormat="1" ht="21" customHeight="1">
      <c r="A35" s="24"/>
      <c r="B35" s="64">
        <v>18</v>
      </c>
      <c r="C35" s="51">
        <v>144348</v>
      </c>
      <c r="D35" s="143" t="s">
        <v>48</v>
      </c>
      <c r="E35" s="144"/>
      <c r="F35" s="144"/>
      <c r="G35" s="145"/>
      <c r="H35" s="25">
        <v>2019</v>
      </c>
      <c r="I35" s="13">
        <v>8.36</v>
      </c>
      <c r="J35" s="63">
        <v>0.1</v>
      </c>
      <c r="K35" s="53">
        <f t="shared" si="0"/>
        <v>0</v>
      </c>
      <c r="L35" s="54">
        <f t="shared" si="1"/>
        <v>0</v>
      </c>
      <c r="M35" s="55">
        <f t="shared" si="2"/>
        <v>7.52</v>
      </c>
    </row>
    <row r="36" spans="1:13" s="57" customFormat="1" ht="21" customHeight="1">
      <c r="A36" s="24"/>
      <c r="B36" s="64">
        <v>19</v>
      </c>
      <c r="C36" s="51">
        <v>143202</v>
      </c>
      <c r="D36" s="143" t="s">
        <v>49</v>
      </c>
      <c r="E36" s="144"/>
      <c r="F36" s="144"/>
      <c r="G36" s="145"/>
      <c r="H36" s="25">
        <v>2019</v>
      </c>
      <c r="I36" s="13">
        <v>9.6199999999999992</v>
      </c>
      <c r="J36" s="62">
        <v>0.1</v>
      </c>
      <c r="K36" s="53">
        <f t="shared" si="0"/>
        <v>0</v>
      </c>
      <c r="L36" s="54">
        <f t="shared" si="1"/>
        <v>0</v>
      </c>
      <c r="M36" s="55">
        <f t="shared" si="2"/>
        <v>8.66</v>
      </c>
    </row>
    <row r="37" spans="1:13" s="57" customFormat="1" ht="21" customHeight="1">
      <c r="A37" s="24"/>
      <c r="B37" s="64">
        <v>20</v>
      </c>
      <c r="C37" s="51">
        <v>144150</v>
      </c>
      <c r="D37" s="143" t="s">
        <v>50</v>
      </c>
      <c r="E37" s="144"/>
      <c r="F37" s="144"/>
      <c r="G37" s="145"/>
      <c r="H37" s="25">
        <v>2019</v>
      </c>
      <c r="I37" s="13">
        <v>16.010000000000002</v>
      </c>
      <c r="J37" s="62">
        <v>0.1</v>
      </c>
      <c r="K37" s="53">
        <f t="shared" si="0"/>
        <v>0</v>
      </c>
      <c r="L37" s="54">
        <f t="shared" si="1"/>
        <v>0</v>
      </c>
      <c r="M37" s="55">
        <f t="shared" si="2"/>
        <v>14.41</v>
      </c>
    </row>
    <row r="38" spans="1:13" s="57" customFormat="1" ht="21" customHeight="1" thickBot="1">
      <c r="A38" s="24"/>
      <c r="B38" s="64">
        <v>21</v>
      </c>
      <c r="C38" s="51">
        <v>143394</v>
      </c>
      <c r="D38" s="143" t="s">
        <v>51</v>
      </c>
      <c r="E38" s="144"/>
      <c r="F38" s="144"/>
      <c r="G38" s="145"/>
      <c r="H38" s="25">
        <v>2018</v>
      </c>
      <c r="I38" s="13">
        <v>28.78</v>
      </c>
      <c r="J38" s="63">
        <v>0.1</v>
      </c>
      <c r="K38" s="53">
        <f t="shared" si="0"/>
        <v>0</v>
      </c>
      <c r="L38" s="54">
        <f t="shared" si="1"/>
        <v>0</v>
      </c>
      <c r="M38" s="55">
        <f t="shared" si="2"/>
        <v>25.9</v>
      </c>
    </row>
    <row r="39" spans="1:13" s="57" customFormat="1" ht="25.5" customHeight="1" thickBot="1">
      <c r="A39" s="21" t="s">
        <v>11</v>
      </c>
      <c r="B39" s="39" t="s">
        <v>4</v>
      </c>
      <c r="C39" s="40">
        <v>4</v>
      </c>
      <c r="D39" s="146" t="s">
        <v>52</v>
      </c>
      <c r="E39" s="146"/>
      <c r="F39" s="146"/>
      <c r="G39" s="146"/>
      <c r="H39" s="65" t="s">
        <v>27</v>
      </c>
      <c r="I39" s="38" t="s">
        <v>12</v>
      </c>
      <c r="J39" s="42" t="s">
        <v>13</v>
      </c>
      <c r="K39" s="42" t="s">
        <v>14</v>
      </c>
      <c r="L39" s="42" t="s">
        <v>15</v>
      </c>
      <c r="M39" s="43" t="s">
        <v>16</v>
      </c>
    </row>
    <row r="40" spans="1:13" s="57" customFormat="1" ht="22.5" customHeight="1">
      <c r="A40" s="27"/>
      <c r="B40" s="67"/>
      <c r="C40" s="68"/>
      <c r="D40" s="147" t="s">
        <v>53</v>
      </c>
      <c r="E40" s="148"/>
      <c r="F40" s="148"/>
      <c r="G40" s="149"/>
      <c r="H40" s="69"/>
      <c r="I40" s="66"/>
      <c r="J40" s="66"/>
      <c r="K40" s="70"/>
      <c r="L40" s="70"/>
      <c r="M40" s="71"/>
    </row>
    <row r="41" spans="1:13" s="57" customFormat="1" ht="21" customHeight="1">
      <c r="A41" s="24"/>
      <c r="B41" s="58">
        <v>22</v>
      </c>
      <c r="C41" s="51">
        <v>144354</v>
      </c>
      <c r="D41" s="143" t="s">
        <v>54</v>
      </c>
      <c r="E41" s="144"/>
      <c r="F41" s="144"/>
      <c r="G41" s="145"/>
      <c r="H41" s="25">
        <v>2019</v>
      </c>
      <c r="I41" s="13">
        <v>12.11</v>
      </c>
      <c r="J41" s="63">
        <v>0.1</v>
      </c>
      <c r="K41" s="53">
        <f t="shared" si="0"/>
        <v>0</v>
      </c>
      <c r="L41" s="54">
        <f t="shared" si="1"/>
        <v>0</v>
      </c>
      <c r="M41" s="55">
        <f t="shared" si="2"/>
        <v>10.9</v>
      </c>
    </row>
    <row r="42" spans="1:13" s="57" customFormat="1" ht="21" customHeight="1">
      <c r="A42" s="24"/>
      <c r="B42" s="58">
        <v>23</v>
      </c>
      <c r="C42" s="51">
        <v>142424</v>
      </c>
      <c r="D42" s="154" t="s">
        <v>55</v>
      </c>
      <c r="E42" s="155"/>
      <c r="F42" s="155"/>
      <c r="G42" s="156"/>
      <c r="H42" s="23">
        <v>2015</v>
      </c>
      <c r="I42" s="12">
        <v>19.04</v>
      </c>
      <c r="J42" s="72">
        <v>0.1</v>
      </c>
      <c r="K42" s="47">
        <f t="shared" si="0"/>
        <v>0</v>
      </c>
      <c r="L42" s="48">
        <f t="shared" si="1"/>
        <v>0</v>
      </c>
      <c r="M42" s="49">
        <f t="shared" si="2"/>
        <v>17.14</v>
      </c>
    </row>
    <row r="43" spans="1:13" s="59" customFormat="1" ht="21" customHeight="1">
      <c r="A43" s="24"/>
      <c r="B43" s="64">
        <v>24</v>
      </c>
      <c r="C43" s="51">
        <v>144355</v>
      </c>
      <c r="D43" s="124" t="s">
        <v>56</v>
      </c>
      <c r="E43" s="125"/>
      <c r="F43" s="125"/>
      <c r="G43" s="126"/>
      <c r="H43" s="25">
        <v>2019</v>
      </c>
      <c r="I43" s="13">
        <v>12.43</v>
      </c>
      <c r="J43" s="52">
        <v>0.1</v>
      </c>
      <c r="K43" s="53">
        <f t="shared" si="0"/>
        <v>0</v>
      </c>
      <c r="L43" s="54">
        <f t="shared" si="1"/>
        <v>0</v>
      </c>
      <c r="M43" s="55">
        <f t="shared" si="2"/>
        <v>11.19</v>
      </c>
    </row>
    <row r="44" spans="1:13" s="57" customFormat="1" ht="21" customHeight="1">
      <c r="A44" s="24"/>
      <c r="B44" s="64">
        <v>25</v>
      </c>
      <c r="C44" s="51">
        <v>144359</v>
      </c>
      <c r="D44" s="124" t="s">
        <v>57</v>
      </c>
      <c r="E44" s="125"/>
      <c r="F44" s="125"/>
      <c r="G44" s="126"/>
      <c r="H44" s="25">
        <v>2017</v>
      </c>
      <c r="I44" s="13">
        <v>12.97</v>
      </c>
      <c r="J44" s="52">
        <v>0.1</v>
      </c>
      <c r="K44" s="53">
        <f t="shared" si="0"/>
        <v>0</v>
      </c>
      <c r="L44" s="54">
        <f t="shared" si="1"/>
        <v>0</v>
      </c>
      <c r="M44" s="55">
        <f t="shared" si="2"/>
        <v>11.67</v>
      </c>
    </row>
    <row r="45" spans="1:13" s="57" customFormat="1" ht="21" customHeight="1">
      <c r="A45" s="24"/>
      <c r="B45" s="64">
        <v>26</v>
      </c>
      <c r="C45" s="51">
        <v>144040</v>
      </c>
      <c r="D45" s="124" t="s">
        <v>58</v>
      </c>
      <c r="E45" s="125"/>
      <c r="F45" s="125"/>
      <c r="G45" s="126"/>
      <c r="H45" s="25">
        <v>2019</v>
      </c>
      <c r="I45" s="13">
        <v>15.65</v>
      </c>
      <c r="J45" s="52">
        <v>0.1</v>
      </c>
      <c r="K45" s="53">
        <f t="shared" si="0"/>
        <v>0</v>
      </c>
      <c r="L45" s="54">
        <f t="shared" si="1"/>
        <v>0</v>
      </c>
      <c r="M45" s="55">
        <f t="shared" si="2"/>
        <v>14.09</v>
      </c>
    </row>
    <row r="46" spans="1:13" s="57" customFormat="1" ht="21" customHeight="1">
      <c r="A46" s="24"/>
      <c r="B46" s="64">
        <v>27</v>
      </c>
      <c r="C46" s="51">
        <v>142831</v>
      </c>
      <c r="D46" s="124" t="s">
        <v>59</v>
      </c>
      <c r="E46" s="125"/>
      <c r="F46" s="125"/>
      <c r="G46" s="126"/>
      <c r="H46" s="25">
        <v>2015</v>
      </c>
      <c r="I46" s="13">
        <v>17.309999999999999</v>
      </c>
      <c r="J46" s="52">
        <v>0.1</v>
      </c>
      <c r="K46" s="53">
        <f t="shared" si="0"/>
        <v>0</v>
      </c>
      <c r="L46" s="54">
        <f t="shared" si="1"/>
        <v>0</v>
      </c>
      <c r="M46" s="55">
        <f t="shared" si="2"/>
        <v>15.58</v>
      </c>
    </row>
    <row r="47" spans="1:13" s="57" customFormat="1" ht="22.5" customHeight="1">
      <c r="A47" s="27"/>
      <c r="B47" s="67"/>
      <c r="C47" s="73"/>
      <c r="D47" s="151" t="s">
        <v>60</v>
      </c>
      <c r="E47" s="152"/>
      <c r="F47" s="152"/>
      <c r="G47" s="153"/>
      <c r="H47" s="74"/>
      <c r="I47" s="66"/>
      <c r="J47" s="66"/>
      <c r="K47" s="70"/>
      <c r="L47" s="70"/>
      <c r="M47" s="70"/>
    </row>
    <row r="48" spans="1:13" s="57" customFormat="1" ht="21" customHeight="1">
      <c r="A48" s="24"/>
      <c r="B48" s="64">
        <v>28</v>
      </c>
      <c r="C48" s="51">
        <v>143697</v>
      </c>
      <c r="D48" s="124" t="s">
        <v>61</v>
      </c>
      <c r="E48" s="125"/>
      <c r="F48" s="125"/>
      <c r="G48" s="126"/>
      <c r="H48" s="25">
        <v>2019</v>
      </c>
      <c r="I48" s="13">
        <v>14.82</v>
      </c>
      <c r="J48" s="52">
        <v>0.1</v>
      </c>
      <c r="K48" s="53">
        <f t="shared" si="0"/>
        <v>0</v>
      </c>
      <c r="L48" s="54">
        <f t="shared" si="1"/>
        <v>0</v>
      </c>
      <c r="M48" s="55">
        <f t="shared" si="2"/>
        <v>13.34</v>
      </c>
    </row>
    <row r="49" spans="1:13" s="57" customFormat="1" ht="22.5" customHeight="1">
      <c r="A49" s="27"/>
      <c r="B49" s="67"/>
      <c r="C49" s="73"/>
      <c r="D49" s="151" t="s">
        <v>62</v>
      </c>
      <c r="E49" s="152"/>
      <c r="F49" s="152"/>
      <c r="G49" s="153"/>
      <c r="H49" s="74"/>
      <c r="I49" s="66"/>
      <c r="J49" s="66"/>
      <c r="K49" s="70"/>
      <c r="L49" s="70"/>
      <c r="M49" s="75"/>
    </row>
    <row r="50" spans="1:13" s="76" customFormat="1" ht="21" customHeight="1">
      <c r="A50" s="24"/>
      <c r="B50" s="64">
        <v>29</v>
      </c>
      <c r="C50" s="51">
        <v>143696</v>
      </c>
      <c r="D50" s="124" t="s">
        <v>63</v>
      </c>
      <c r="E50" s="125"/>
      <c r="F50" s="125"/>
      <c r="G50" s="126"/>
      <c r="H50" s="25">
        <v>2019</v>
      </c>
      <c r="I50" s="13">
        <v>12.86</v>
      </c>
      <c r="J50" s="52">
        <v>0.1</v>
      </c>
      <c r="K50" s="53">
        <f t="shared" si="0"/>
        <v>0</v>
      </c>
      <c r="L50" s="54">
        <f t="shared" si="1"/>
        <v>0</v>
      </c>
      <c r="M50" s="55">
        <f t="shared" si="2"/>
        <v>11.57</v>
      </c>
    </row>
    <row r="51" spans="1:13" s="57" customFormat="1" ht="21" customHeight="1" thickBot="1">
      <c r="A51" s="24"/>
      <c r="B51" s="64">
        <v>30</v>
      </c>
      <c r="C51" s="51">
        <v>144360</v>
      </c>
      <c r="D51" s="124" t="s">
        <v>64</v>
      </c>
      <c r="E51" s="125"/>
      <c r="F51" s="125"/>
      <c r="G51" s="126"/>
      <c r="H51" s="25">
        <v>2018</v>
      </c>
      <c r="I51" s="13">
        <v>16.32</v>
      </c>
      <c r="J51" s="52">
        <v>0.1</v>
      </c>
      <c r="K51" s="53">
        <f t="shared" si="0"/>
        <v>0</v>
      </c>
      <c r="L51" s="54">
        <f t="shared" si="1"/>
        <v>0</v>
      </c>
      <c r="M51" s="55">
        <f t="shared" si="2"/>
        <v>14.69</v>
      </c>
    </row>
    <row r="52" spans="1:13" s="57" customFormat="1" ht="25.5" customHeight="1" thickBot="1">
      <c r="A52" s="21" t="s">
        <v>11</v>
      </c>
      <c r="B52" s="39" t="s">
        <v>4</v>
      </c>
      <c r="C52" s="40">
        <v>5</v>
      </c>
      <c r="D52" s="130" t="s">
        <v>65</v>
      </c>
      <c r="E52" s="130"/>
      <c r="F52" s="130"/>
      <c r="G52" s="130"/>
      <c r="H52" s="41" t="s">
        <v>27</v>
      </c>
      <c r="I52" s="38" t="s">
        <v>12</v>
      </c>
      <c r="J52" s="42" t="s">
        <v>13</v>
      </c>
      <c r="K52" s="42" t="s">
        <v>14</v>
      </c>
      <c r="L52" s="42" t="s">
        <v>15</v>
      </c>
      <c r="M52" s="43" t="s">
        <v>16</v>
      </c>
    </row>
    <row r="53" spans="1:13" s="57" customFormat="1" ht="21" customHeight="1">
      <c r="A53" s="24"/>
      <c r="B53" s="58">
        <v>31</v>
      </c>
      <c r="C53" s="51">
        <v>143402</v>
      </c>
      <c r="D53" s="124" t="s">
        <v>66</v>
      </c>
      <c r="E53" s="125"/>
      <c r="F53" s="125"/>
      <c r="G53" s="126"/>
      <c r="H53" s="25">
        <v>2018</v>
      </c>
      <c r="I53" s="13">
        <v>20.46</v>
      </c>
      <c r="J53" s="52">
        <v>0.1</v>
      </c>
      <c r="K53" s="53">
        <f t="shared" si="0"/>
        <v>0</v>
      </c>
      <c r="L53" s="54">
        <f t="shared" si="1"/>
        <v>0</v>
      </c>
      <c r="M53" s="55">
        <f t="shared" si="2"/>
        <v>18.41</v>
      </c>
    </row>
    <row r="54" spans="1:13" s="57" customFormat="1" ht="21" customHeight="1">
      <c r="A54" s="24"/>
      <c r="B54" s="58">
        <v>32</v>
      </c>
      <c r="C54" s="77">
        <v>143403</v>
      </c>
      <c r="D54" s="157" t="s">
        <v>67</v>
      </c>
      <c r="E54" s="158"/>
      <c r="F54" s="158"/>
      <c r="G54" s="159"/>
      <c r="H54" s="28">
        <v>2018</v>
      </c>
      <c r="I54" s="14">
        <v>26.79</v>
      </c>
      <c r="J54" s="78">
        <v>0.1</v>
      </c>
      <c r="K54" s="79">
        <f t="shared" si="0"/>
        <v>0</v>
      </c>
      <c r="L54" s="80">
        <f t="shared" si="1"/>
        <v>0</v>
      </c>
      <c r="M54" s="81">
        <f t="shared" si="2"/>
        <v>24.11</v>
      </c>
    </row>
    <row r="55" spans="1:13" ht="21" customHeight="1">
      <c r="A55" s="24"/>
      <c r="B55" s="64">
        <v>33</v>
      </c>
      <c r="C55" s="51">
        <v>143404</v>
      </c>
      <c r="D55" s="124" t="s">
        <v>66</v>
      </c>
      <c r="E55" s="125"/>
      <c r="F55" s="125"/>
      <c r="G55" s="126"/>
      <c r="H55" s="25">
        <v>2018</v>
      </c>
      <c r="I55" s="13">
        <v>20.46</v>
      </c>
      <c r="J55" s="52">
        <v>0.1</v>
      </c>
      <c r="K55" s="53">
        <f t="shared" si="0"/>
        <v>0</v>
      </c>
      <c r="L55" s="54">
        <f t="shared" si="1"/>
        <v>0</v>
      </c>
      <c r="M55" s="55">
        <f t="shared" si="2"/>
        <v>18.41</v>
      </c>
    </row>
    <row r="56" spans="1:13" s="57" customFormat="1" ht="21" customHeight="1" thickBot="1">
      <c r="A56" s="24"/>
      <c r="B56" s="64">
        <v>34</v>
      </c>
      <c r="C56" s="51">
        <v>143688</v>
      </c>
      <c r="D56" s="124" t="s">
        <v>68</v>
      </c>
      <c r="E56" s="125"/>
      <c r="F56" s="125"/>
      <c r="G56" s="126"/>
      <c r="H56" s="25">
        <v>2018</v>
      </c>
      <c r="I56" s="13">
        <v>27.92</v>
      </c>
      <c r="J56" s="52">
        <v>0.1</v>
      </c>
      <c r="K56" s="53">
        <f t="shared" si="0"/>
        <v>0</v>
      </c>
      <c r="L56" s="54">
        <f t="shared" si="1"/>
        <v>0</v>
      </c>
      <c r="M56" s="55">
        <f t="shared" si="2"/>
        <v>25.13</v>
      </c>
    </row>
    <row r="57" spans="1:13" s="57" customFormat="1" ht="25.5" customHeight="1" thickBot="1">
      <c r="A57" s="21" t="s">
        <v>11</v>
      </c>
      <c r="B57" s="39" t="s">
        <v>4</v>
      </c>
      <c r="C57" s="40">
        <v>6</v>
      </c>
      <c r="D57" s="130" t="s">
        <v>69</v>
      </c>
      <c r="E57" s="130"/>
      <c r="F57" s="130"/>
      <c r="G57" s="130"/>
      <c r="H57" s="41" t="s">
        <v>27</v>
      </c>
      <c r="I57" s="38" t="s">
        <v>12</v>
      </c>
      <c r="J57" s="42" t="s">
        <v>13</v>
      </c>
      <c r="K57" s="42" t="s">
        <v>14</v>
      </c>
      <c r="L57" s="42" t="s">
        <v>15</v>
      </c>
      <c r="M57" s="43" t="s">
        <v>16</v>
      </c>
    </row>
    <row r="58" spans="1:13" s="57" customFormat="1" ht="21" customHeight="1">
      <c r="A58" s="24"/>
      <c r="B58" s="58">
        <v>35</v>
      </c>
      <c r="C58" s="51">
        <v>144299</v>
      </c>
      <c r="D58" s="124" t="s">
        <v>70</v>
      </c>
      <c r="E58" s="125"/>
      <c r="F58" s="125"/>
      <c r="G58" s="126"/>
      <c r="H58" s="25">
        <v>2020</v>
      </c>
      <c r="I58" s="13">
        <v>9.76</v>
      </c>
      <c r="J58" s="52">
        <v>0.1</v>
      </c>
      <c r="K58" s="53">
        <f t="shared" si="0"/>
        <v>0</v>
      </c>
      <c r="L58" s="54">
        <f t="shared" ref="L58:L91" si="3">A58*M58</f>
        <v>0</v>
      </c>
      <c r="M58" s="82">
        <f t="shared" si="2"/>
        <v>8.7799999999999994</v>
      </c>
    </row>
    <row r="59" spans="1:13" ht="21" customHeight="1">
      <c r="A59" s="24"/>
      <c r="B59" s="58">
        <v>36</v>
      </c>
      <c r="C59" s="51">
        <v>143266</v>
      </c>
      <c r="D59" s="124" t="s">
        <v>71</v>
      </c>
      <c r="E59" s="125"/>
      <c r="F59" s="125"/>
      <c r="G59" s="126"/>
      <c r="H59" s="25">
        <v>2019</v>
      </c>
      <c r="I59" s="13">
        <v>10.42</v>
      </c>
      <c r="J59" s="52">
        <v>0.1</v>
      </c>
      <c r="K59" s="53">
        <f t="shared" si="0"/>
        <v>0</v>
      </c>
      <c r="L59" s="54">
        <f t="shared" si="3"/>
        <v>0</v>
      </c>
      <c r="M59" s="82">
        <f t="shared" si="2"/>
        <v>9.3800000000000008</v>
      </c>
    </row>
    <row r="60" spans="1:13" s="57" customFormat="1" ht="21" customHeight="1">
      <c r="A60" s="24"/>
      <c r="B60" s="58">
        <v>37</v>
      </c>
      <c r="C60" s="51">
        <v>144349</v>
      </c>
      <c r="D60" s="124" t="s">
        <v>72</v>
      </c>
      <c r="E60" s="125"/>
      <c r="F60" s="125"/>
      <c r="G60" s="126"/>
      <c r="H60" s="25">
        <v>2020</v>
      </c>
      <c r="I60" s="13">
        <v>15.42</v>
      </c>
      <c r="J60" s="52">
        <v>0.1</v>
      </c>
      <c r="K60" s="53">
        <f t="shared" si="0"/>
        <v>0</v>
      </c>
      <c r="L60" s="54">
        <f t="shared" si="3"/>
        <v>0</v>
      </c>
      <c r="M60" s="82">
        <f t="shared" si="2"/>
        <v>13.88</v>
      </c>
    </row>
    <row r="61" spans="1:13" s="57" customFormat="1" ht="21" customHeight="1">
      <c r="A61" s="24"/>
      <c r="B61" s="64">
        <v>38</v>
      </c>
      <c r="C61" s="51">
        <v>143268</v>
      </c>
      <c r="D61" s="124" t="s">
        <v>73</v>
      </c>
      <c r="E61" s="125"/>
      <c r="F61" s="125"/>
      <c r="G61" s="126"/>
      <c r="H61" s="25">
        <v>2019</v>
      </c>
      <c r="I61" s="13">
        <v>7.31</v>
      </c>
      <c r="J61" s="52">
        <v>0.1</v>
      </c>
      <c r="K61" s="53">
        <f t="shared" si="0"/>
        <v>0</v>
      </c>
      <c r="L61" s="54">
        <f t="shared" si="3"/>
        <v>0</v>
      </c>
      <c r="M61" s="82">
        <f t="shared" si="2"/>
        <v>6.58</v>
      </c>
    </row>
    <row r="62" spans="1:13" s="57" customFormat="1" ht="21" customHeight="1">
      <c r="A62" s="24"/>
      <c r="B62" s="64">
        <v>39</v>
      </c>
      <c r="C62" s="51">
        <v>144161</v>
      </c>
      <c r="D62" s="124" t="s">
        <v>74</v>
      </c>
      <c r="E62" s="125"/>
      <c r="F62" s="125"/>
      <c r="G62" s="126"/>
      <c r="H62" s="25">
        <v>2019</v>
      </c>
      <c r="I62" s="13">
        <v>9.64</v>
      </c>
      <c r="J62" s="52">
        <v>0.1</v>
      </c>
      <c r="K62" s="53">
        <f t="shared" si="0"/>
        <v>0</v>
      </c>
      <c r="L62" s="54">
        <f t="shared" si="3"/>
        <v>0</v>
      </c>
      <c r="M62" s="82">
        <f t="shared" si="2"/>
        <v>8.68</v>
      </c>
    </row>
    <row r="63" spans="1:13" s="57" customFormat="1" ht="21" customHeight="1">
      <c r="A63" s="24"/>
      <c r="B63" s="64">
        <v>40</v>
      </c>
      <c r="C63" s="51">
        <v>144300</v>
      </c>
      <c r="D63" s="124" t="s">
        <v>75</v>
      </c>
      <c r="E63" s="125"/>
      <c r="F63" s="125"/>
      <c r="G63" s="126"/>
      <c r="H63" s="25">
        <v>2018</v>
      </c>
      <c r="I63" s="13">
        <v>12.75</v>
      </c>
      <c r="J63" s="52">
        <v>0.1</v>
      </c>
      <c r="K63" s="53">
        <f t="shared" si="0"/>
        <v>0</v>
      </c>
      <c r="L63" s="54">
        <f t="shared" si="3"/>
        <v>0</v>
      </c>
      <c r="M63" s="82">
        <f t="shared" si="2"/>
        <v>11.48</v>
      </c>
    </row>
    <row r="64" spans="1:13" s="57" customFormat="1" ht="21" customHeight="1">
      <c r="A64" s="24"/>
      <c r="B64" s="64">
        <v>41</v>
      </c>
      <c r="C64" s="51">
        <v>143271</v>
      </c>
      <c r="D64" s="124" t="s">
        <v>76</v>
      </c>
      <c r="E64" s="125"/>
      <c r="F64" s="125"/>
      <c r="G64" s="126"/>
      <c r="H64" s="25">
        <v>2017</v>
      </c>
      <c r="I64" s="13">
        <v>14.52</v>
      </c>
      <c r="J64" s="52">
        <v>0.1</v>
      </c>
      <c r="K64" s="53">
        <f t="shared" si="0"/>
        <v>0</v>
      </c>
      <c r="L64" s="54">
        <f t="shared" si="3"/>
        <v>0</v>
      </c>
      <c r="M64" s="82">
        <f t="shared" si="2"/>
        <v>13.07</v>
      </c>
    </row>
    <row r="65" spans="1:13" s="57" customFormat="1" ht="21" customHeight="1">
      <c r="A65" s="24"/>
      <c r="B65" s="64">
        <v>42</v>
      </c>
      <c r="C65" s="51">
        <v>143272</v>
      </c>
      <c r="D65" s="124" t="s">
        <v>77</v>
      </c>
      <c r="E65" s="125"/>
      <c r="F65" s="125"/>
      <c r="G65" s="126"/>
      <c r="H65" s="25">
        <v>2017</v>
      </c>
      <c r="I65" s="13">
        <v>14.75</v>
      </c>
      <c r="J65" s="52">
        <v>0.1</v>
      </c>
      <c r="K65" s="53">
        <f t="shared" si="0"/>
        <v>0</v>
      </c>
      <c r="L65" s="54">
        <f t="shared" si="3"/>
        <v>0</v>
      </c>
      <c r="M65" s="82">
        <f t="shared" si="2"/>
        <v>13.28</v>
      </c>
    </row>
    <row r="66" spans="1:13" s="57" customFormat="1" ht="21" customHeight="1">
      <c r="A66" s="24"/>
      <c r="B66" s="64">
        <v>43</v>
      </c>
      <c r="C66" s="51">
        <v>143859</v>
      </c>
      <c r="D66" s="124" t="s">
        <v>78</v>
      </c>
      <c r="E66" s="125"/>
      <c r="F66" s="125"/>
      <c r="G66" s="126"/>
      <c r="H66" s="25">
        <v>2019</v>
      </c>
      <c r="I66" s="13">
        <v>17.64</v>
      </c>
      <c r="J66" s="52">
        <v>0.1</v>
      </c>
      <c r="K66" s="53">
        <f t="shared" si="0"/>
        <v>0</v>
      </c>
      <c r="L66" s="54">
        <f t="shared" si="3"/>
        <v>0</v>
      </c>
      <c r="M66" s="82">
        <f t="shared" si="2"/>
        <v>15.88</v>
      </c>
    </row>
    <row r="67" spans="1:13" s="57" customFormat="1" ht="21" customHeight="1" thickBot="1">
      <c r="A67" s="24"/>
      <c r="B67" s="64">
        <v>44</v>
      </c>
      <c r="C67" s="51">
        <v>143754</v>
      </c>
      <c r="D67" s="124" t="s">
        <v>79</v>
      </c>
      <c r="E67" s="125"/>
      <c r="F67" s="125"/>
      <c r="G67" s="126"/>
      <c r="H67" s="25">
        <v>2018</v>
      </c>
      <c r="I67" s="15">
        <v>22.21</v>
      </c>
      <c r="J67" s="52">
        <v>0.1</v>
      </c>
      <c r="K67" s="53">
        <f t="shared" si="0"/>
        <v>0</v>
      </c>
      <c r="L67" s="54">
        <f t="shared" si="3"/>
        <v>0</v>
      </c>
      <c r="M67" s="55">
        <f t="shared" si="2"/>
        <v>19.989999999999998</v>
      </c>
    </row>
    <row r="68" spans="1:13" s="57" customFormat="1" ht="26.25" customHeight="1" thickBot="1">
      <c r="A68" s="21" t="s">
        <v>11</v>
      </c>
      <c r="B68" s="39" t="s">
        <v>4</v>
      </c>
      <c r="C68" s="40">
        <v>7</v>
      </c>
      <c r="D68" s="130" t="s">
        <v>80</v>
      </c>
      <c r="E68" s="130"/>
      <c r="F68" s="130"/>
      <c r="G68" s="130"/>
      <c r="H68" s="41" t="s">
        <v>27</v>
      </c>
      <c r="I68" s="38" t="s">
        <v>12</v>
      </c>
      <c r="J68" s="42" t="s">
        <v>13</v>
      </c>
      <c r="K68" s="42" t="s">
        <v>14</v>
      </c>
      <c r="L68" s="42" t="s">
        <v>15</v>
      </c>
      <c r="M68" s="43" t="s">
        <v>16</v>
      </c>
    </row>
    <row r="69" spans="1:13" s="57" customFormat="1" ht="21" customHeight="1">
      <c r="A69" s="24"/>
      <c r="B69" s="58">
        <v>45</v>
      </c>
      <c r="C69" s="51">
        <v>144128</v>
      </c>
      <c r="D69" s="150" t="s">
        <v>81</v>
      </c>
      <c r="E69" s="150"/>
      <c r="F69" s="150"/>
      <c r="G69" s="150"/>
      <c r="H69" s="26">
        <v>2019</v>
      </c>
      <c r="I69" s="15">
        <v>7.46</v>
      </c>
      <c r="J69" s="60">
        <v>0.1</v>
      </c>
      <c r="K69" s="53">
        <f t="shared" si="0"/>
        <v>0</v>
      </c>
      <c r="L69" s="54">
        <f t="shared" si="3"/>
        <v>0</v>
      </c>
      <c r="M69" s="55">
        <f t="shared" si="2"/>
        <v>6.71</v>
      </c>
    </row>
    <row r="70" spans="1:13" s="57" customFormat="1" ht="21" customHeight="1">
      <c r="A70" s="24"/>
      <c r="B70" s="58">
        <v>46</v>
      </c>
      <c r="C70" s="51">
        <v>144262</v>
      </c>
      <c r="D70" s="150" t="s">
        <v>82</v>
      </c>
      <c r="E70" s="150"/>
      <c r="F70" s="150"/>
      <c r="G70" s="150"/>
      <c r="H70" s="26">
        <v>2019</v>
      </c>
      <c r="I70" s="13">
        <v>14.92</v>
      </c>
      <c r="J70" s="60">
        <v>0.1</v>
      </c>
      <c r="K70" s="53">
        <f t="shared" si="0"/>
        <v>0</v>
      </c>
      <c r="L70" s="54">
        <f t="shared" si="3"/>
        <v>0</v>
      </c>
      <c r="M70" s="55">
        <f t="shared" si="2"/>
        <v>13.43</v>
      </c>
    </row>
    <row r="71" spans="1:13" s="57" customFormat="1" ht="21" customHeight="1">
      <c r="A71" s="24"/>
      <c r="B71" s="61">
        <v>47</v>
      </c>
      <c r="C71" s="51">
        <v>143421</v>
      </c>
      <c r="D71" s="124" t="s">
        <v>83</v>
      </c>
      <c r="E71" s="125"/>
      <c r="F71" s="125"/>
      <c r="G71" s="126"/>
      <c r="H71" s="25">
        <v>2019</v>
      </c>
      <c r="I71" s="13">
        <v>7.46</v>
      </c>
      <c r="J71" s="52">
        <v>0.1</v>
      </c>
      <c r="K71" s="53">
        <f t="shared" si="0"/>
        <v>0</v>
      </c>
      <c r="L71" s="54">
        <f t="shared" si="3"/>
        <v>0</v>
      </c>
      <c r="M71" s="55">
        <f t="shared" si="2"/>
        <v>6.71</v>
      </c>
    </row>
    <row r="72" spans="1:13" s="57" customFormat="1" ht="21" customHeight="1">
      <c r="A72" s="24"/>
      <c r="B72" s="61">
        <v>48</v>
      </c>
      <c r="C72" s="51">
        <v>144406</v>
      </c>
      <c r="D72" s="124" t="s">
        <v>84</v>
      </c>
      <c r="E72" s="125"/>
      <c r="F72" s="125"/>
      <c r="G72" s="126"/>
      <c r="H72" s="25">
        <v>2020</v>
      </c>
      <c r="I72" s="13">
        <v>10.42</v>
      </c>
      <c r="J72" s="52">
        <v>0.1</v>
      </c>
      <c r="K72" s="53">
        <f t="shared" si="0"/>
        <v>0</v>
      </c>
      <c r="L72" s="54">
        <f t="shared" si="3"/>
        <v>0</v>
      </c>
      <c r="M72" s="55">
        <f t="shared" si="2"/>
        <v>9.3800000000000008</v>
      </c>
    </row>
    <row r="73" spans="1:13" s="57" customFormat="1" ht="21" customHeight="1">
      <c r="A73" s="24"/>
      <c r="B73" s="61">
        <v>49</v>
      </c>
      <c r="C73" s="51">
        <v>144382</v>
      </c>
      <c r="D73" s="124" t="s">
        <v>85</v>
      </c>
      <c r="E73" s="125"/>
      <c r="F73" s="125"/>
      <c r="G73" s="126"/>
      <c r="H73" s="25">
        <v>2020</v>
      </c>
      <c r="I73" s="13">
        <v>13.98</v>
      </c>
      <c r="J73" s="52">
        <v>0.1</v>
      </c>
      <c r="K73" s="53">
        <f t="shared" si="0"/>
        <v>0</v>
      </c>
      <c r="L73" s="54">
        <f t="shared" si="3"/>
        <v>0</v>
      </c>
      <c r="M73" s="55">
        <f t="shared" si="2"/>
        <v>12.58</v>
      </c>
    </row>
    <row r="74" spans="1:13" s="57" customFormat="1" ht="21" customHeight="1">
      <c r="A74" s="24"/>
      <c r="B74" s="64">
        <v>50</v>
      </c>
      <c r="C74" s="51">
        <v>143642</v>
      </c>
      <c r="D74" s="124" t="s">
        <v>84</v>
      </c>
      <c r="E74" s="125"/>
      <c r="F74" s="125"/>
      <c r="G74" s="126"/>
      <c r="H74" s="25">
        <v>2018</v>
      </c>
      <c r="I74" s="13">
        <v>10.42</v>
      </c>
      <c r="J74" s="52">
        <v>0.1</v>
      </c>
      <c r="K74" s="53">
        <f t="shared" si="0"/>
        <v>0</v>
      </c>
      <c r="L74" s="54">
        <f t="shared" si="3"/>
        <v>0</v>
      </c>
      <c r="M74" s="55">
        <f t="shared" si="2"/>
        <v>9.3800000000000008</v>
      </c>
    </row>
    <row r="75" spans="1:13" s="57" customFormat="1" ht="21" customHeight="1" thickBot="1">
      <c r="A75" s="24"/>
      <c r="B75" s="64">
        <v>51</v>
      </c>
      <c r="C75" s="51">
        <v>143423</v>
      </c>
      <c r="D75" s="150" t="s">
        <v>86</v>
      </c>
      <c r="E75" s="150"/>
      <c r="F75" s="150"/>
      <c r="G75" s="150"/>
      <c r="H75" s="26">
        <v>2018</v>
      </c>
      <c r="I75" s="13">
        <v>16.43</v>
      </c>
      <c r="J75" s="60">
        <v>0.1</v>
      </c>
      <c r="K75" s="53">
        <f t="shared" si="0"/>
        <v>0</v>
      </c>
      <c r="L75" s="54">
        <f t="shared" si="3"/>
        <v>0</v>
      </c>
      <c r="M75" s="55">
        <f t="shared" si="2"/>
        <v>14.79</v>
      </c>
    </row>
    <row r="76" spans="1:13" s="57" customFormat="1" ht="21" customHeight="1" thickBot="1">
      <c r="A76" s="2"/>
      <c r="B76" s="39" t="s">
        <v>4</v>
      </c>
      <c r="C76" s="40">
        <v>8</v>
      </c>
      <c r="D76" s="130" t="s">
        <v>87</v>
      </c>
      <c r="E76" s="130"/>
      <c r="F76" s="130"/>
      <c r="G76" s="130"/>
      <c r="H76" s="41" t="s">
        <v>27</v>
      </c>
      <c r="I76" s="38" t="s">
        <v>12</v>
      </c>
      <c r="J76" s="42" t="s">
        <v>13</v>
      </c>
      <c r="K76" s="42" t="s">
        <v>14</v>
      </c>
      <c r="L76" s="42" t="s">
        <v>15</v>
      </c>
      <c r="M76" s="43" t="s">
        <v>16</v>
      </c>
    </row>
    <row r="77" spans="1:13" s="57" customFormat="1" ht="21" customHeight="1">
      <c r="A77" s="24"/>
      <c r="B77" s="58">
        <v>52</v>
      </c>
      <c r="C77" s="51">
        <v>144281</v>
      </c>
      <c r="D77" s="150" t="s">
        <v>88</v>
      </c>
      <c r="E77" s="150"/>
      <c r="F77" s="150"/>
      <c r="G77" s="150"/>
      <c r="H77" s="26">
        <v>2020</v>
      </c>
      <c r="I77" s="13">
        <v>12.32</v>
      </c>
      <c r="J77" s="60">
        <v>0.1</v>
      </c>
      <c r="K77" s="53">
        <f t="shared" si="0"/>
        <v>0</v>
      </c>
      <c r="L77" s="54">
        <f t="shared" si="3"/>
        <v>0</v>
      </c>
      <c r="M77" s="55">
        <f t="shared" si="2"/>
        <v>11.09</v>
      </c>
    </row>
    <row r="78" spans="1:13" s="57" customFormat="1" ht="21" customHeight="1">
      <c r="A78" s="24"/>
      <c r="B78" s="58">
        <v>53</v>
      </c>
      <c r="C78" s="51">
        <v>144282</v>
      </c>
      <c r="D78" s="124" t="s">
        <v>89</v>
      </c>
      <c r="E78" s="125"/>
      <c r="F78" s="125"/>
      <c r="G78" s="126"/>
      <c r="H78" s="25">
        <v>2018</v>
      </c>
      <c r="I78" s="13">
        <v>20.45</v>
      </c>
      <c r="J78" s="52">
        <v>0.1</v>
      </c>
      <c r="K78" s="53">
        <f t="shared" si="0"/>
        <v>0</v>
      </c>
      <c r="L78" s="54">
        <f t="shared" si="3"/>
        <v>0</v>
      </c>
      <c r="M78" s="55">
        <f t="shared" si="2"/>
        <v>18.41</v>
      </c>
    </row>
    <row r="79" spans="1:13" s="57" customFormat="1" ht="21" customHeight="1">
      <c r="A79" s="24"/>
      <c r="B79" s="61">
        <v>54</v>
      </c>
      <c r="C79" s="51">
        <v>143606</v>
      </c>
      <c r="D79" s="124" t="s">
        <v>90</v>
      </c>
      <c r="E79" s="125"/>
      <c r="F79" s="125"/>
      <c r="G79" s="126"/>
      <c r="H79" s="25">
        <v>2019</v>
      </c>
      <c r="I79" s="13">
        <v>9.39</v>
      </c>
      <c r="J79" s="52">
        <v>0.1</v>
      </c>
      <c r="K79" s="53">
        <f t="shared" si="0"/>
        <v>0</v>
      </c>
      <c r="L79" s="54">
        <f t="shared" si="3"/>
        <v>0</v>
      </c>
      <c r="M79" s="55">
        <f t="shared" si="2"/>
        <v>8.4499999999999993</v>
      </c>
    </row>
    <row r="80" spans="1:13" s="57" customFormat="1" ht="21" customHeight="1">
      <c r="A80" s="24"/>
      <c r="B80" s="61">
        <v>55</v>
      </c>
      <c r="C80" s="51">
        <v>144283</v>
      </c>
      <c r="D80" s="124" t="s">
        <v>91</v>
      </c>
      <c r="E80" s="125"/>
      <c r="F80" s="125"/>
      <c r="G80" s="126"/>
      <c r="H80" s="25">
        <v>2020</v>
      </c>
      <c r="I80" s="13">
        <v>12.32</v>
      </c>
      <c r="J80" s="52">
        <v>0.1</v>
      </c>
      <c r="K80" s="53">
        <f t="shared" si="0"/>
        <v>0</v>
      </c>
      <c r="L80" s="54">
        <f t="shared" si="3"/>
        <v>0</v>
      </c>
      <c r="M80" s="55">
        <f t="shared" si="2"/>
        <v>11.09</v>
      </c>
    </row>
    <row r="81" spans="1:13" s="57" customFormat="1" ht="21" customHeight="1">
      <c r="A81" s="24"/>
      <c r="B81" s="61">
        <v>56</v>
      </c>
      <c r="C81" s="51">
        <v>144414</v>
      </c>
      <c r="D81" s="124" t="s">
        <v>92</v>
      </c>
      <c r="E81" s="125"/>
      <c r="F81" s="125"/>
      <c r="G81" s="126"/>
      <c r="H81" s="25">
        <v>2018</v>
      </c>
      <c r="I81" s="13">
        <v>20.45</v>
      </c>
      <c r="J81" s="52">
        <v>0.1</v>
      </c>
      <c r="K81" s="53">
        <f t="shared" si="0"/>
        <v>0</v>
      </c>
      <c r="L81" s="54">
        <f t="shared" si="3"/>
        <v>0</v>
      </c>
      <c r="M81" s="55">
        <f t="shared" si="2"/>
        <v>18.41</v>
      </c>
    </row>
    <row r="82" spans="1:13" s="57" customFormat="1" ht="21" customHeight="1">
      <c r="A82" s="24"/>
      <c r="B82" s="64">
        <v>57</v>
      </c>
      <c r="C82" s="51">
        <v>143428</v>
      </c>
      <c r="D82" s="124" t="s">
        <v>91</v>
      </c>
      <c r="E82" s="125"/>
      <c r="F82" s="125"/>
      <c r="G82" s="126"/>
      <c r="H82" s="25">
        <v>2017</v>
      </c>
      <c r="I82" s="13">
        <v>13.88</v>
      </c>
      <c r="J82" s="52">
        <v>0.1</v>
      </c>
      <c r="K82" s="53">
        <f t="shared" si="0"/>
        <v>0</v>
      </c>
      <c r="L82" s="54">
        <f t="shared" si="3"/>
        <v>0</v>
      </c>
      <c r="M82" s="55">
        <f t="shared" si="2"/>
        <v>12.49</v>
      </c>
    </row>
    <row r="83" spans="1:13" s="57" customFormat="1" ht="21" customHeight="1">
      <c r="A83" s="24"/>
      <c r="B83" s="64">
        <v>58</v>
      </c>
      <c r="C83" s="51">
        <v>144284</v>
      </c>
      <c r="D83" s="124" t="s">
        <v>92</v>
      </c>
      <c r="E83" s="125"/>
      <c r="F83" s="125"/>
      <c r="G83" s="126"/>
      <c r="H83" s="25">
        <v>2017</v>
      </c>
      <c r="I83" s="13">
        <v>22.87</v>
      </c>
      <c r="J83" s="52">
        <v>0.1</v>
      </c>
      <c r="K83" s="53">
        <f t="shared" si="0"/>
        <v>0</v>
      </c>
      <c r="L83" s="54">
        <f t="shared" si="3"/>
        <v>0</v>
      </c>
      <c r="M83" s="55">
        <f t="shared" si="2"/>
        <v>20.58</v>
      </c>
    </row>
    <row r="84" spans="1:13" s="57" customFormat="1" ht="21" customHeight="1" thickBot="1">
      <c r="A84" s="24"/>
      <c r="B84" s="83">
        <v>59</v>
      </c>
      <c r="C84" s="51">
        <v>132794</v>
      </c>
      <c r="D84" s="150" t="s">
        <v>93</v>
      </c>
      <c r="E84" s="150"/>
      <c r="F84" s="150"/>
      <c r="G84" s="150"/>
      <c r="H84" s="26" t="s">
        <v>29</v>
      </c>
      <c r="I84" s="13">
        <v>18.21</v>
      </c>
      <c r="J84" s="60">
        <v>0.1</v>
      </c>
      <c r="K84" s="53">
        <f t="shared" si="0"/>
        <v>0</v>
      </c>
      <c r="L84" s="54">
        <f t="shared" si="3"/>
        <v>0</v>
      </c>
      <c r="M84" s="81">
        <f t="shared" si="2"/>
        <v>16.39</v>
      </c>
    </row>
    <row r="85" spans="1:13" s="57" customFormat="1" ht="21" customHeight="1" thickBot="1">
      <c r="A85" s="2"/>
      <c r="B85" s="39" t="s">
        <v>4</v>
      </c>
      <c r="C85" s="40">
        <v>9</v>
      </c>
      <c r="D85" s="130" t="s">
        <v>94</v>
      </c>
      <c r="E85" s="130"/>
      <c r="F85" s="130"/>
      <c r="G85" s="130"/>
      <c r="H85" s="41" t="s">
        <v>27</v>
      </c>
      <c r="I85" s="38" t="s">
        <v>12</v>
      </c>
      <c r="J85" s="42" t="s">
        <v>13</v>
      </c>
      <c r="K85" s="42" t="s">
        <v>14</v>
      </c>
      <c r="L85" s="42" t="s">
        <v>15</v>
      </c>
      <c r="M85" s="43" t="s">
        <v>16</v>
      </c>
    </row>
    <row r="86" spans="1:13" s="57" customFormat="1" ht="21" customHeight="1">
      <c r="A86" s="24"/>
      <c r="B86" s="61">
        <v>60</v>
      </c>
      <c r="C86" s="51">
        <v>144242</v>
      </c>
      <c r="D86" s="150" t="s">
        <v>95</v>
      </c>
      <c r="E86" s="150"/>
      <c r="F86" s="150"/>
      <c r="G86" s="150"/>
      <c r="H86" s="26">
        <v>2020</v>
      </c>
      <c r="I86" s="13">
        <v>11.35</v>
      </c>
      <c r="J86" s="60">
        <v>0.1</v>
      </c>
      <c r="K86" s="53">
        <f t="shared" si="0"/>
        <v>0</v>
      </c>
      <c r="L86" s="54">
        <f t="shared" si="3"/>
        <v>0</v>
      </c>
      <c r="M86" s="49">
        <f t="shared" si="2"/>
        <v>10.220000000000001</v>
      </c>
    </row>
    <row r="87" spans="1:13" s="57" customFormat="1" ht="21" customHeight="1">
      <c r="A87" s="24"/>
      <c r="B87" s="61">
        <v>61</v>
      </c>
      <c r="C87" s="51">
        <v>143412</v>
      </c>
      <c r="D87" s="124" t="s">
        <v>96</v>
      </c>
      <c r="E87" s="125"/>
      <c r="F87" s="125"/>
      <c r="G87" s="126"/>
      <c r="H87" s="25">
        <v>2019</v>
      </c>
      <c r="I87" s="13">
        <v>19.829999999999998</v>
      </c>
      <c r="J87" s="52">
        <v>0.1</v>
      </c>
      <c r="K87" s="53">
        <f t="shared" si="0"/>
        <v>0</v>
      </c>
      <c r="L87" s="54">
        <f t="shared" si="3"/>
        <v>0</v>
      </c>
      <c r="M87" s="55">
        <f t="shared" si="2"/>
        <v>17.850000000000001</v>
      </c>
    </row>
    <row r="88" spans="1:13" s="57" customFormat="1" ht="21" customHeight="1">
      <c r="A88" s="24"/>
      <c r="B88" s="61">
        <v>62</v>
      </c>
      <c r="C88" s="51">
        <v>143550</v>
      </c>
      <c r="D88" s="124" t="s">
        <v>97</v>
      </c>
      <c r="E88" s="125"/>
      <c r="F88" s="125"/>
      <c r="G88" s="126"/>
      <c r="H88" s="25">
        <v>2019</v>
      </c>
      <c r="I88" s="13">
        <v>32.03</v>
      </c>
      <c r="J88" s="52">
        <v>0.1</v>
      </c>
      <c r="K88" s="53">
        <f t="shared" si="0"/>
        <v>0</v>
      </c>
      <c r="L88" s="54">
        <f t="shared" si="3"/>
        <v>0</v>
      </c>
      <c r="M88" s="55">
        <f t="shared" si="2"/>
        <v>28.83</v>
      </c>
    </row>
    <row r="89" spans="1:13" ht="21" customHeight="1">
      <c r="A89" s="24"/>
      <c r="B89" s="64">
        <v>63</v>
      </c>
      <c r="C89" s="51">
        <v>144243</v>
      </c>
      <c r="D89" s="150" t="s">
        <v>95</v>
      </c>
      <c r="E89" s="150"/>
      <c r="F89" s="150"/>
      <c r="G89" s="150"/>
      <c r="H89" s="26">
        <v>2020</v>
      </c>
      <c r="I89" s="13">
        <v>13.88</v>
      </c>
      <c r="J89" s="60">
        <v>0.1</v>
      </c>
      <c r="K89" s="53">
        <f t="shared" si="0"/>
        <v>0</v>
      </c>
      <c r="L89" s="54">
        <f t="shared" si="3"/>
        <v>0</v>
      </c>
      <c r="M89" s="55">
        <f t="shared" si="2"/>
        <v>12.49</v>
      </c>
    </row>
    <row r="90" spans="1:13" s="57" customFormat="1" ht="21" customHeight="1">
      <c r="A90" s="24"/>
      <c r="B90" s="64">
        <v>64</v>
      </c>
      <c r="C90" s="51">
        <v>144244</v>
      </c>
      <c r="D90" s="150" t="s">
        <v>96</v>
      </c>
      <c r="E90" s="150"/>
      <c r="F90" s="150"/>
      <c r="G90" s="150"/>
      <c r="H90" s="26">
        <v>2018</v>
      </c>
      <c r="I90" s="13">
        <v>32.880000000000003</v>
      </c>
      <c r="J90" s="60">
        <v>0.1</v>
      </c>
      <c r="K90" s="53">
        <f t="shared" si="0"/>
        <v>0</v>
      </c>
      <c r="L90" s="54">
        <f t="shared" si="3"/>
        <v>0</v>
      </c>
      <c r="M90" s="55">
        <f t="shared" si="2"/>
        <v>29.59</v>
      </c>
    </row>
    <row r="91" spans="1:13" s="57" customFormat="1" ht="21" customHeight="1" thickBot="1">
      <c r="A91" s="24"/>
      <c r="B91" s="64">
        <v>65</v>
      </c>
      <c r="C91" s="51">
        <v>144245</v>
      </c>
      <c r="D91" s="124" t="s">
        <v>98</v>
      </c>
      <c r="E91" s="125"/>
      <c r="F91" s="125"/>
      <c r="G91" s="126"/>
      <c r="H91" s="25">
        <v>2017</v>
      </c>
      <c r="I91" s="13">
        <v>78.45</v>
      </c>
      <c r="J91" s="52">
        <v>0.1</v>
      </c>
      <c r="K91" s="53">
        <f t="shared" ref="K91" si="4">I91*A91</f>
        <v>0</v>
      </c>
      <c r="L91" s="54">
        <f t="shared" si="3"/>
        <v>0</v>
      </c>
      <c r="M91" s="55">
        <f t="shared" ref="M91:M154" si="5">ROUND(I91-I91*J91, 2)</f>
        <v>70.61</v>
      </c>
    </row>
    <row r="92" spans="1:13" ht="21" customHeight="1" thickBot="1">
      <c r="A92" s="2"/>
      <c r="B92" s="39" t="s">
        <v>4</v>
      </c>
      <c r="C92" s="40">
        <v>10</v>
      </c>
      <c r="D92" s="160" t="s">
        <v>99</v>
      </c>
      <c r="E92" s="130"/>
      <c r="F92" s="130"/>
      <c r="G92" s="130"/>
      <c r="H92" s="41" t="s">
        <v>27</v>
      </c>
      <c r="I92" s="38" t="s">
        <v>12</v>
      </c>
      <c r="J92" s="42" t="s">
        <v>13</v>
      </c>
      <c r="K92" s="42" t="s">
        <v>14</v>
      </c>
      <c r="L92" s="42" t="s">
        <v>15</v>
      </c>
      <c r="M92" s="43" t="s">
        <v>16</v>
      </c>
    </row>
    <row r="93" spans="1:13" s="57" customFormat="1" ht="21" customHeight="1">
      <c r="A93" s="24"/>
      <c r="B93" s="58">
        <v>66</v>
      </c>
      <c r="C93" s="45">
        <v>142323</v>
      </c>
      <c r="D93" s="154" t="s">
        <v>100</v>
      </c>
      <c r="E93" s="155"/>
      <c r="F93" s="155"/>
      <c r="G93" s="156"/>
      <c r="H93" s="23">
        <v>2018</v>
      </c>
      <c r="I93" s="12">
        <v>8.4600000000000009</v>
      </c>
      <c r="J93" s="46">
        <v>0.1</v>
      </c>
      <c r="K93" s="47">
        <f t="shared" ref="K93:K155" si="6">I93*A93</f>
        <v>0</v>
      </c>
      <c r="L93" s="48">
        <f t="shared" ref="L93:L155" si="7">A93*M93</f>
        <v>0</v>
      </c>
      <c r="M93" s="49">
        <f t="shared" si="5"/>
        <v>7.61</v>
      </c>
    </row>
    <row r="94" spans="1:13" s="57" customFormat="1" ht="21" customHeight="1">
      <c r="A94" s="24"/>
      <c r="B94" s="64">
        <v>67</v>
      </c>
      <c r="C94" s="51">
        <v>144350</v>
      </c>
      <c r="D94" s="124" t="s">
        <v>101</v>
      </c>
      <c r="E94" s="125"/>
      <c r="F94" s="125"/>
      <c r="G94" s="126"/>
      <c r="H94" s="25">
        <v>2020</v>
      </c>
      <c r="I94" s="13">
        <v>8.4600000000000009</v>
      </c>
      <c r="J94" s="52">
        <v>0.1</v>
      </c>
      <c r="K94" s="53">
        <f t="shared" si="6"/>
        <v>0</v>
      </c>
      <c r="L94" s="54">
        <f t="shared" si="7"/>
        <v>0</v>
      </c>
      <c r="M94" s="55">
        <f t="shared" si="5"/>
        <v>7.61</v>
      </c>
    </row>
    <row r="95" spans="1:13" s="57" customFormat="1" ht="21" customHeight="1">
      <c r="A95" s="24"/>
      <c r="B95" s="64">
        <v>68</v>
      </c>
      <c r="C95" s="51">
        <v>144148</v>
      </c>
      <c r="D95" s="124" t="s">
        <v>102</v>
      </c>
      <c r="E95" s="125"/>
      <c r="F95" s="125"/>
      <c r="G95" s="126"/>
      <c r="H95" s="25">
        <v>2019</v>
      </c>
      <c r="I95" s="13">
        <v>11.89</v>
      </c>
      <c r="J95" s="52">
        <v>0.1</v>
      </c>
      <c r="K95" s="53">
        <f t="shared" si="6"/>
        <v>0</v>
      </c>
      <c r="L95" s="54">
        <f t="shared" si="7"/>
        <v>0</v>
      </c>
      <c r="M95" s="55">
        <f t="shared" si="5"/>
        <v>10.7</v>
      </c>
    </row>
    <row r="96" spans="1:13" s="57" customFormat="1" ht="21" customHeight="1">
      <c r="A96" s="24"/>
      <c r="B96" s="64">
        <v>69</v>
      </c>
      <c r="C96" s="51">
        <v>144149</v>
      </c>
      <c r="D96" s="124" t="s">
        <v>103</v>
      </c>
      <c r="E96" s="125"/>
      <c r="F96" s="125"/>
      <c r="G96" s="126"/>
      <c r="H96" s="25">
        <v>2018</v>
      </c>
      <c r="I96" s="13">
        <v>17.46</v>
      </c>
      <c r="J96" s="52">
        <v>0.1</v>
      </c>
      <c r="K96" s="53">
        <f t="shared" si="6"/>
        <v>0</v>
      </c>
      <c r="L96" s="54">
        <f t="shared" si="7"/>
        <v>0</v>
      </c>
      <c r="M96" s="55">
        <f t="shared" si="5"/>
        <v>15.71</v>
      </c>
    </row>
    <row r="97" spans="1:13" s="57" customFormat="1" ht="21" customHeight="1">
      <c r="A97" s="24"/>
      <c r="B97" s="64">
        <v>70</v>
      </c>
      <c r="C97" s="51">
        <v>144362</v>
      </c>
      <c r="D97" s="124" t="s">
        <v>104</v>
      </c>
      <c r="E97" s="125"/>
      <c r="F97" s="125"/>
      <c r="G97" s="126"/>
      <c r="H97" s="25">
        <v>2018</v>
      </c>
      <c r="I97" s="13">
        <v>22.7</v>
      </c>
      <c r="J97" s="52">
        <v>0.1</v>
      </c>
      <c r="K97" s="53">
        <f t="shared" si="6"/>
        <v>0</v>
      </c>
      <c r="L97" s="54">
        <f t="shared" si="7"/>
        <v>0</v>
      </c>
      <c r="M97" s="55">
        <f t="shared" si="5"/>
        <v>20.43</v>
      </c>
    </row>
    <row r="98" spans="1:13" s="57" customFormat="1" ht="21" customHeight="1">
      <c r="A98" s="24"/>
      <c r="B98" s="64">
        <v>71</v>
      </c>
      <c r="C98" s="51">
        <v>144351</v>
      </c>
      <c r="D98" s="124" t="s">
        <v>105</v>
      </c>
      <c r="E98" s="125"/>
      <c r="F98" s="125"/>
      <c r="G98" s="126"/>
      <c r="H98" s="25">
        <v>2019</v>
      </c>
      <c r="I98" s="13">
        <v>19.809999999999999</v>
      </c>
      <c r="J98" s="52">
        <v>0.1</v>
      </c>
      <c r="K98" s="53">
        <f t="shared" si="6"/>
        <v>0</v>
      </c>
      <c r="L98" s="54">
        <f t="shared" si="7"/>
        <v>0</v>
      </c>
      <c r="M98" s="55">
        <f t="shared" si="5"/>
        <v>17.829999999999998</v>
      </c>
    </row>
    <row r="99" spans="1:13" s="57" customFormat="1" ht="21" customHeight="1" thickBot="1">
      <c r="A99" s="24"/>
      <c r="B99" s="64">
        <v>72</v>
      </c>
      <c r="C99" s="51">
        <v>144352</v>
      </c>
      <c r="D99" s="124" t="s">
        <v>106</v>
      </c>
      <c r="E99" s="125"/>
      <c r="F99" s="125"/>
      <c r="G99" s="126"/>
      <c r="H99" s="25">
        <v>2017</v>
      </c>
      <c r="I99" s="13">
        <v>47.02</v>
      </c>
      <c r="J99" s="52">
        <v>0.1</v>
      </c>
      <c r="K99" s="53">
        <f t="shared" si="6"/>
        <v>0</v>
      </c>
      <c r="L99" s="54">
        <f t="shared" si="7"/>
        <v>0</v>
      </c>
      <c r="M99" s="55">
        <f t="shared" si="5"/>
        <v>42.32</v>
      </c>
    </row>
    <row r="100" spans="1:13" ht="21" customHeight="1" thickBot="1">
      <c r="A100" s="2"/>
      <c r="B100" s="39" t="s">
        <v>4</v>
      </c>
      <c r="C100" s="40">
        <v>11</v>
      </c>
      <c r="D100" s="160" t="s">
        <v>107</v>
      </c>
      <c r="E100" s="130"/>
      <c r="F100" s="130"/>
      <c r="G100" s="130"/>
      <c r="H100" s="41" t="s">
        <v>27</v>
      </c>
      <c r="I100" s="38" t="s">
        <v>12</v>
      </c>
      <c r="J100" s="42" t="s">
        <v>13</v>
      </c>
      <c r="K100" s="42" t="s">
        <v>14</v>
      </c>
      <c r="L100" s="42" t="s">
        <v>15</v>
      </c>
      <c r="M100" s="43" t="s">
        <v>16</v>
      </c>
    </row>
    <row r="101" spans="1:13" s="57" customFormat="1" ht="21" customHeight="1">
      <c r="A101" s="24"/>
      <c r="B101" s="58">
        <v>73</v>
      </c>
      <c r="C101" s="51">
        <v>143603</v>
      </c>
      <c r="D101" s="124" t="s">
        <v>108</v>
      </c>
      <c r="E101" s="125"/>
      <c r="F101" s="125"/>
      <c r="G101" s="126"/>
      <c r="H101" s="25">
        <v>2019</v>
      </c>
      <c r="I101" s="13">
        <v>5.28</v>
      </c>
      <c r="J101" s="52">
        <v>0.1</v>
      </c>
      <c r="K101" s="53">
        <f t="shared" si="6"/>
        <v>0</v>
      </c>
      <c r="L101" s="54">
        <f t="shared" si="7"/>
        <v>0</v>
      </c>
      <c r="M101" s="55">
        <f t="shared" si="5"/>
        <v>4.75</v>
      </c>
    </row>
    <row r="102" spans="1:13" s="57" customFormat="1" ht="21" customHeight="1">
      <c r="A102" s="24"/>
      <c r="B102" s="58">
        <v>74</v>
      </c>
      <c r="C102" s="51">
        <v>143341</v>
      </c>
      <c r="D102" s="124" t="s">
        <v>109</v>
      </c>
      <c r="E102" s="125"/>
      <c r="F102" s="125"/>
      <c r="G102" s="126"/>
      <c r="H102" s="25">
        <v>2019</v>
      </c>
      <c r="I102" s="13">
        <v>5.51</v>
      </c>
      <c r="J102" s="52">
        <v>0.1</v>
      </c>
      <c r="K102" s="53">
        <f t="shared" si="6"/>
        <v>0</v>
      </c>
      <c r="L102" s="54">
        <f t="shared" si="7"/>
        <v>0</v>
      </c>
      <c r="M102" s="55">
        <f t="shared" si="5"/>
        <v>4.96</v>
      </c>
    </row>
    <row r="103" spans="1:13" s="57" customFormat="1" ht="21" customHeight="1">
      <c r="A103" s="24"/>
      <c r="B103" s="58">
        <v>75</v>
      </c>
      <c r="C103" s="51">
        <v>143340</v>
      </c>
      <c r="D103" s="124" t="s">
        <v>110</v>
      </c>
      <c r="E103" s="125"/>
      <c r="F103" s="125"/>
      <c r="G103" s="126"/>
      <c r="H103" s="25">
        <v>2018</v>
      </c>
      <c r="I103" s="13">
        <v>9.19</v>
      </c>
      <c r="J103" s="52">
        <v>0.1</v>
      </c>
      <c r="K103" s="53">
        <f t="shared" si="6"/>
        <v>0</v>
      </c>
      <c r="L103" s="54">
        <f t="shared" si="7"/>
        <v>0</v>
      </c>
      <c r="M103" s="55">
        <f t="shared" si="5"/>
        <v>8.27</v>
      </c>
    </row>
    <row r="104" spans="1:13" s="57" customFormat="1" ht="21" customHeight="1">
      <c r="A104" s="24"/>
      <c r="B104" s="58">
        <v>76</v>
      </c>
      <c r="C104" s="51">
        <v>142320</v>
      </c>
      <c r="D104" s="124" t="s">
        <v>111</v>
      </c>
      <c r="E104" s="125"/>
      <c r="F104" s="125"/>
      <c r="G104" s="126"/>
      <c r="H104" s="25">
        <v>2017</v>
      </c>
      <c r="I104" s="13">
        <v>11.76</v>
      </c>
      <c r="J104" s="52">
        <v>0.1</v>
      </c>
      <c r="K104" s="53">
        <f t="shared" si="6"/>
        <v>0</v>
      </c>
      <c r="L104" s="54">
        <f t="shared" si="7"/>
        <v>0</v>
      </c>
      <c r="M104" s="55">
        <f t="shared" si="5"/>
        <v>10.58</v>
      </c>
    </row>
    <row r="105" spans="1:13" s="84" customFormat="1" ht="21" customHeight="1">
      <c r="A105" s="24"/>
      <c r="B105" s="58">
        <v>77</v>
      </c>
      <c r="C105" s="51">
        <v>143725</v>
      </c>
      <c r="D105" s="150" t="s">
        <v>112</v>
      </c>
      <c r="E105" s="150"/>
      <c r="F105" s="150"/>
      <c r="G105" s="150"/>
      <c r="H105" s="26">
        <v>2018</v>
      </c>
      <c r="I105" s="13">
        <v>8.1</v>
      </c>
      <c r="J105" s="60">
        <v>0.1</v>
      </c>
      <c r="K105" s="53">
        <f t="shared" si="6"/>
        <v>0</v>
      </c>
      <c r="L105" s="54">
        <f t="shared" si="7"/>
        <v>0</v>
      </c>
      <c r="M105" s="55">
        <f t="shared" si="5"/>
        <v>7.29</v>
      </c>
    </row>
    <row r="106" spans="1:13" s="57" customFormat="1" ht="21.75" customHeight="1">
      <c r="A106" s="24"/>
      <c r="B106" s="58">
        <v>78</v>
      </c>
      <c r="C106" s="51">
        <v>141124</v>
      </c>
      <c r="D106" s="164" t="s">
        <v>113</v>
      </c>
      <c r="E106" s="164"/>
      <c r="F106" s="164"/>
      <c r="G106" s="164"/>
      <c r="H106" s="29">
        <v>2015</v>
      </c>
      <c r="I106" s="15">
        <v>20.39</v>
      </c>
      <c r="J106" s="60">
        <v>0.1</v>
      </c>
      <c r="K106" s="53">
        <f t="shared" si="6"/>
        <v>0</v>
      </c>
      <c r="L106" s="54">
        <f t="shared" si="7"/>
        <v>0</v>
      </c>
      <c r="M106" s="55">
        <f t="shared" si="5"/>
        <v>18.350000000000001</v>
      </c>
    </row>
    <row r="107" spans="1:13" s="57" customFormat="1" ht="21.75" customHeight="1">
      <c r="A107" s="24"/>
      <c r="B107" s="58">
        <v>79</v>
      </c>
      <c r="C107" s="51">
        <v>142321</v>
      </c>
      <c r="D107" s="161" t="s">
        <v>114</v>
      </c>
      <c r="E107" s="162"/>
      <c r="F107" s="162"/>
      <c r="G107" s="163"/>
      <c r="H107" s="30">
        <v>2016</v>
      </c>
      <c r="I107" s="15">
        <v>52.51</v>
      </c>
      <c r="J107" s="52">
        <v>0.1</v>
      </c>
      <c r="K107" s="53">
        <f t="shared" si="6"/>
        <v>0</v>
      </c>
      <c r="L107" s="54">
        <f t="shared" si="7"/>
        <v>0</v>
      </c>
      <c r="M107" s="55">
        <f t="shared" si="5"/>
        <v>47.26</v>
      </c>
    </row>
    <row r="108" spans="1:13" s="85" customFormat="1" ht="21" customHeight="1">
      <c r="A108" s="24"/>
      <c r="B108" s="61">
        <v>80</v>
      </c>
      <c r="C108" s="51">
        <v>144343</v>
      </c>
      <c r="D108" s="124" t="s">
        <v>115</v>
      </c>
      <c r="E108" s="125"/>
      <c r="F108" s="125"/>
      <c r="G108" s="126"/>
      <c r="H108" s="25">
        <v>2020</v>
      </c>
      <c r="I108" s="15">
        <v>7.03</v>
      </c>
      <c r="J108" s="52">
        <v>0.1</v>
      </c>
      <c r="K108" s="53">
        <f t="shared" si="6"/>
        <v>0</v>
      </c>
      <c r="L108" s="54">
        <f t="shared" si="7"/>
        <v>0</v>
      </c>
      <c r="M108" s="55">
        <f t="shared" si="5"/>
        <v>6.33</v>
      </c>
    </row>
    <row r="109" spans="1:13" s="57" customFormat="1" ht="21" customHeight="1">
      <c r="A109" s="24"/>
      <c r="B109" s="64">
        <v>81</v>
      </c>
      <c r="C109" s="51">
        <v>144339</v>
      </c>
      <c r="D109" s="124" t="s">
        <v>116</v>
      </c>
      <c r="E109" s="125"/>
      <c r="F109" s="125"/>
      <c r="G109" s="126"/>
      <c r="H109" s="25">
        <v>2019</v>
      </c>
      <c r="I109" s="15">
        <v>6.75</v>
      </c>
      <c r="J109" s="52">
        <v>0.1</v>
      </c>
      <c r="K109" s="53">
        <f t="shared" si="6"/>
        <v>0</v>
      </c>
      <c r="L109" s="54">
        <f t="shared" si="7"/>
        <v>0</v>
      </c>
      <c r="M109" s="55">
        <f t="shared" si="5"/>
        <v>6.08</v>
      </c>
    </row>
    <row r="110" spans="1:13" s="57" customFormat="1" ht="21" customHeight="1">
      <c r="A110" s="24"/>
      <c r="B110" s="64">
        <v>82</v>
      </c>
      <c r="C110" s="51">
        <v>144185</v>
      </c>
      <c r="D110" s="124" t="s">
        <v>110</v>
      </c>
      <c r="E110" s="125"/>
      <c r="F110" s="125"/>
      <c r="G110" s="126"/>
      <c r="H110" s="25">
        <v>2019</v>
      </c>
      <c r="I110" s="15">
        <v>9.43</v>
      </c>
      <c r="J110" s="52">
        <v>0.1</v>
      </c>
      <c r="K110" s="53">
        <f t="shared" si="6"/>
        <v>0</v>
      </c>
      <c r="L110" s="54">
        <f t="shared" si="7"/>
        <v>0</v>
      </c>
      <c r="M110" s="55">
        <f t="shared" si="5"/>
        <v>8.49</v>
      </c>
    </row>
    <row r="111" spans="1:13" s="57" customFormat="1" ht="21" customHeight="1">
      <c r="A111" s="24"/>
      <c r="B111" s="64">
        <v>83</v>
      </c>
      <c r="C111" s="51">
        <v>142545</v>
      </c>
      <c r="D111" s="150" t="s">
        <v>117</v>
      </c>
      <c r="E111" s="150"/>
      <c r="F111" s="150"/>
      <c r="G111" s="150"/>
      <c r="H111" s="26">
        <v>2018</v>
      </c>
      <c r="I111" s="15">
        <v>13.84</v>
      </c>
      <c r="J111" s="60">
        <v>0.1</v>
      </c>
      <c r="K111" s="53">
        <f t="shared" si="6"/>
        <v>0</v>
      </c>
      <c r="L111" s="54">
        <f t="shared" si="7"/>
        <v>0</v>
      </c>
      <c r="M111" s="55">
        <f t="shared" si="5"/>
        <v>12.46</v>
      </c>
    </row>
    <row r="112" spans="1:13" s="57" customFormat="1" ht="21" customHeight="1">
      <c r="A112" s="24"/>
      <c r="B112" s="64">
        <v>84</v>
      </c>
      <c r="C112" s="51">
        <v>143336</v>
      </c>
      <c r="D112" s="150" t="s">
        <v>118</v>
      </c>
      <c r="E112" s="150"/>
      <c r="F112" s="150"/>
      <c r="G112" s="150"/>
      <c r="H112" s="26">
        <v>2016</v>
      </c>
      <c r="I112" s="15">
        <v>21.7</v>
      </c>
      <c r="J112" s="60">
        <v>0.1</v>
      </c>
      <c r="K112" s="53">
        <f t="shared" si="6"/>
        <v>0</v>
      </c>
      <c r="L112" s="54">
        <f t="shared" si="7"/>
        <v>0</v>
      </c>
      <c r="M112" s="55">
        <f t="shared" si="5"/>
        <v>19.53</v>
      </c>
    </row>
    <row r="113" spans="1:13" s="57" customFormat="1" ht="21" customHeight="1">
      <c r="A113" s="24"/>
      <c r="B113" s="86">
        <v>85</v>
      </c>
      <c r="C113" s="51">
        <v>144340</v>
      </c>
      <c r="D113" s="124" t="s">
        <v>113</v>
      </c>
      <c r="E113" s="125"/>
      <c r="F113" s="125"/>
      <c r="G113" s="126"/>
      <c r="H113" s="25">
        <v>2016</v>
      </c>
      <c r="I113" s="15">
        <v>23.79</v>
      </c>
      <c r="J113" s="52">
        <v>0.1</v>
      </c>
      <c r="K113" s="53">
        <f t="shared" si="6"/>
        <v>0</v>
      </c>
      <c r="L113" s="54">
        <f t="shared" si="7"/>
        <v>0</v>
      </c>
      <c r="M113" s="55">
        <f t="shared" si="5"/>
        <v>21.41</v>
      </c>
    </row>
    <row r="114" spans="1:13" s="57" customFormat="1" ht="21" customHeight="1">
      <c r="A114" s="24"/>
      <c r="B114" s="64">
        <v>86</v>
      </c>
      <c r="C114" s="51">
        <v>140361</v>
      </c>
      <c r="D114" s="124" t="s">
        <v>119</v>
      </c>
      <c r="E114" s="125"/>
      <c r="F114" s="125"/>
      <c r="G114" s="126"/>
      <c r="H114" s="25">
        <v>2013</v>
      </c>
      <c r="I114" s="15">
        <v>62.05</v>
      </c>
      <c r="J114" s="52">
        <v>0.1</v>
      </c>
      <c r="K114" s="53">
        <f t="shared" si="6"/>
        <v>0</v>
      </c>
      <c r="L114" s="54">
        <f t="shared" si="7"/>
        <v>0</v>
      </c>
      <c r="M114" s="55">
        <f t="shared" si="5"/>
        <v>55.85</v>
      </c>
    </row>
    <row r="115" spans="1:13" s="57" customFormat="1" ht="21" customHeight="1">
      <c r="A115" s="24"/>
      <c r="B115" s="64">
        <v>87</v>
      </c>
      <c r="C115" s="51">
        <v>144341</v>
      </c>
      <c r="D115" s="124" t="s">
        <v>120</v>
      </c>
      <c r="E115" s="125"/>
      <c r="F115" s="125"/>
      <c r="G115" s="126"/>
      <c r="H115" s="25">
        <v>2016</v>
      </c>
      <c r="I115" s="15">
        <v>69.56</v>
      </c>
      <c r="J115" s="52">
        <v>0.1</v>
      </c>
      <c r="K115" s="53">
        <f t="shared" si="6"/>
        <v>0</v>
      </c>
      <c r="L115" s="54">
        <f t="shared" si="7"/>
        <v>0</v>
      </c>
      <c r="M115" s="55">
        <f t="shared" si="5"/>
        <v>62.6</v>
      </c>
    </row>
    <row r="116" spans="1:13" s="57" customFormat="1" ht="21" customHeight="1">
      <c r="A116" s="24"/>
      <c r="B116" s="83">
        <v>88</v>
      </c>
      <c r="C116" s="51">
        <v>144342</v>
      </c>
      <c r="D116" s="124" t="s">
        <v>121</v>
      </c>
      <c r="E116" s="125"/>
      <c r="F116" s="125"/>
      <c r="G116" s="126"/>
      <c r="H116" s="25">
        <v>2019</v>
      </c>
      <c r="I116" s="15">
        <v>7.9</v>
      </c>
      <c r="J116" s="52">
        <v>0.1</v>
      </c>
      <c r="K116" s="53">
        <f t="shared" si="6"/>
        <v>0</v>
      </c>
      <c r="L116" s="54">
        <f t="shared" si="7"/>
        <v>0</v>
      </c>
      <c r="M116" s="55">
        <f t="shared" si="5"/>
        <v>7.11</v>
      </c>
    </row>
    <row r="117" spans="1:13" s="57" customFormat="1" ht="21" customHeight="1">
      <c r="A117" s="24"/>
      <c r="B117" s="83">
        <v>89</v>
      </c>
      <c r="C117" s="51">
        <v>143827</v>
      </c>
      <c r="D117" s="124" t="s">
        <v>122</v>
      </c>
      <c r="E117" s="125"/>
      <c r="F117" s="125"/>
      <c r="G117" s="126"/>
      <c r="H117" s="25">
        <v>2016</v>
      </c>
      <c r="I117" s="15">
        <v>20.05</v>
      </c>
      <c r="J117" s="52">
        <v>0.1</v>
      </c>
      <c r="K117" s="53">
        <f t="shared" si="6"/>
        <v>0</v>
      </c>
      <c r="L117" s="54">
        <f t="shared" si="7"/>
        <v>0</v>
      </c>
      <c r="M117" s="55">
        <f t="shared" si="5"/>
        <v>18.05</v>
      </c>
    </row>
    <row r="118" spans="1:13" s="59" customFormat="1" ht="21" customHeight="1" thickBot="1">
      <c r="A118" s="24"/>
      <c r="B118" s="83">
        <v>90</v>
      </c>
      <c r="C118" s="51">
        <v>142875</v>
      </c>
      <c r="D118" s="124" t="s">
        <v>123</v>
      </c>
      <c r="E118" s="125"/>
      <c r="F118" s="125"/>
      <c r="G118" s="126"/>
      <c r="H118" s="25">
        <v>2013</v>
      </c>
      <c r="I118" s="15">
        <v>35.450000000000003</v>
      </c>
      <c r="J118" s="52">
        <v>0.1</v>
      </c>
      <c r="K118" s="53">
        <f t="shared" si="6"/>
        <v>0</v>
      </c>
      <c r="L118" s="54">
        <f t="shared" si="7"/>
        <v>0</v>
      </c>
      <c r="M118" s="55">
        <f t="shared" si="5"/>
        <v>31.91</v>
      </c>
    </row>
    <row r="119" spans="1:13" ht="21" customHeight="1" thickBot="1">
      <c r="A119" s="2"/>
      <c r="B119" s="39" t="s">
        <v>4</v>
      </c>
      <c r="C119" s="40">
        <v>12</v>
      </c>
      <c r="D119" s="160" t="s">
        <v>5</v>
      </c>
      <c r="E119" s="130"/>
      <c r="F119" s="130"/>
      <c r="G119" s="130"/>
      <c r="H119" s="41" t="s">
        <v>27</v>
      </c>
      <c r="I119" s="38" t="s">
        <v>12</v>
      </c>
      <c r="J119" s="42" t="s">
        <v>13</v>
      </c>
      <c r="K119" s="42" t="s">
        <v>14</v>
      </c>
      <c r="L119" s="42" t="s">
        <v>15</v>
      </c>
      <c r="M119" s="43" t="s">
        <v>16</v>
      </c>
    </row>
    <row r="120" spans="1:13" s="57" customFormat="1" ht="21" customHeight="1">
      <c r="A120" s="24"/>
      <c r="B120" s="58">
        <v>91</v>
      </c>
      <c r="C120" s="51">
        <v>143739</v>
      </c>
      <c r="D120" s="124" t="s">
        <v>124</v>
      </c>
      <c r="E120" s="125"/>
      <c r="F120" s="125"/>
      <c r="G120" s="126"/>
      <c r="H120" s="25">
        <v>2015</v>
      </c>
      <c r="I120" s="15">
        <v>9.76</v>
      </c>
      <c r="J120" s="52">
        <v>0.1</v>
      </c>
      <c r="K120" s="53">
        <f t="shared" si="6"/>
        <v>0</v>
      </c>
      <c r="L120" s="54">
        <f t="shared" si="7"/>
        <v>0</v>
      </c>
      <c r="M120" s="55">
        <f t="shared" si="5"/>
        <v>8.7799999999999994</v>
      </c>
    </row>
    <row r="121" spans="1:13" s="57" customFormat="1" ht="21" customHeight="1">
      <c r="A121" s="24"/>
      <c r="B121" s="58">
        <v>92</v>
      </c>
      <c r="C121" s="51">
        <v>143380</v>
      </c>
      <c r="D121" s="124" t="s">
        <v>125</v>
      </c>
      <c r="E121" s="125"/>
      <c r="F121" s="125"/>
      <c r="G121" s="126"/>
      <c r="H121" s="25">
        <v>2019</v>
      </c>
      <c r="I121" s="15">
        <v>8.2100000000000009</v>
      </c>
      <c r="J121" s="52">
        <v>0.1</v>
      </c>
      <c r="K121" s="53">
        <f t="shared" si="6"/>
        <v>0</v>
      </c>
      <c r="L121" s="54">
        <f t="shared" si="7"/>
        <v>0</v>
      </c>
      <c r="M121" s="55">
        <f t="shared" si="5"/>
        <v>7.39</v>
      </c>
    </row>
    <row r="122" spans="1:13" s="57" customFormat="1" ht="21" customHeight="1">
      <c r="A122" s="24"/>
      <c r="B122" s="58">
        <v>93</v>
      </c>
      <c r="C122" s="45">
        <v>138792</v>
      </c>
      <c r="D122" s="154" t="s">
        <v>126</v>
      </c>
      <c r="E122" s="155"/>
      <c r="F122" s="155"/>
      <c r="G122" s="156"/>
      <c r="H122" s="23">
        <v>2017</v>
      </c>
      <c r="I122" s="12">
        <v>6.21</v>
      </c>
      <c r="J122" s="46">
        <v>0.1</v>
      </c>
      <c r="K122" s="47">
        <f t="shared" si="6"/>
        <v>0</v>
      </c>
      <c r="L122" s="48">
        <f t="shared" si="7"/>
        <v>0</v>
      </c>
      <c r="M122" s="49">
        <f t="shared" si="5"/>
        <v>5.59</v>
      </c>
    </row>
    <row r="123" spans="1:13" s="85" customFormat="1" ht="21" customHeight="1">
      <c r="A123" s="24"/>
      <c r="B123" s="61">
        <v>94</v>
      </c>
      <c r="C123" s="51">
        <v>138793</v>
      </c>
      <c r="D123" s="124" t="s">
        <v>126</v>
      </c>
      <c r="E123" s="125"/>
      <c r="F123" s="125"/>
      <c r="G123" s="126"/>
      <c r="H123" s="25">
        <v>2017</v>
      </c>
      <c r="I123" s="13">
        <v>6.21</v>
      </c>
      <c r="J123" s="52">
        <v>0.1</v>
      </c>
      <c r="K123" s="53">
        <f t="shared" si="6"/>
        <v>0</v>
      </c>
      <c r="L123" s="54">
        <f t="shared" si="7"/>
        <v>0</v>
      </c>
      <c r="M123" s="55">
        <f t="shared" si="5"/>
        <v>5.59</v>
      </c>
    </row>
    <row r="124" spans="1:13" s="57" customFormat="1" ht="21" customHeight="1">
      <c r="A124" s="24"/>
      <c r="B124" s="64">
        <v>95</v>
      </c>
      <c r="C124" s="51">
        <v>138794</v>
      </c>
      <c r="D124" s="124" t="s">
        <v>126</v>
      </c>
      <c r="E124" s="125"/>
      <c r="F124" s="125"/>
      <c r="G124" s="126"/>
      <c r="H124" s="25">
        <v>2017</v>
      </c>
      <c r="I124" s="13">
        <v>6.21</v>
      </c>
      <c r="J124" s="52">
        <v>0.1</v>
      </c>
      <c r="K124" s="53">
        <f t="shared" si="6"/>
        <v>0</v>
      </c>
      <c r="L124" s="54">
        <f t="shared" si="7"/>
        <v>0</v>
      </c>
      <c r="M124" s="55">
        <f t="shared" si="5"/>
        <v>5.59</v>
      </c>
    </row>
    <row r="125" spans="1:13" s="57" customFormat="1" ht="21" customHeight="1">
      <c r="A125" s="24"/>
      <c r="B125" s="64">
        <v>96</v>
      </c>
      <c r="C125" s="51">
        <v>144280</v>
      </c>
      <c r="D125" s="124" t="s">
        <v>127</v>
      </c>
      <c r="E125" s="125"/>
      <c r="F125" s="125"/>
      <c r="G125" s="126"/>
      <c r="H125" s="25">
        <v>2019</v>
      </c>
      <c r="I125" s="13">
        <v>11.34</v>
      </c>
      <c r="J125" s="52">
        <v>0.1</v>
      </c>
      <c r="K125" s="53">
        <f t="shared" si="6"/>
        <v>0</v>
      </c>
      <c r="L125" s="54">
        <f t="shared" si="7"/>
        <v>0</v>
      </c>
      <c r="M125" s="55">
        <f t="shared" si="5"/>
        <v>10.210000000000001</v>
      </c>
    </row>
    <row r="126" spans="1:13" s="57" customFormat="1" ht="21" customHeight="1">
      <c r="A126" s="24"/>
      <c r="B126" s="64">
        <v>97</v>
      </c>
      <c r="C126" s="51">
        <v>143857</v>
      </c>
      <c r="D126" s="124" t="s">
        <v>128</v>
      </c>
      <c r="E126" s="125"/>
      <c r="F126" s="125"/>
      <c r="G126" s="126"/>
      <c r="H126" s="25">
        <v>2019</v>
      </c>
      <c r="I126" s="13">
        <v>8.42</v>
      </c>
      <c r="J126" s="52">
        <v>0.1</v>
      </c>
      <c r="K126" s="53">
        <f t="shared" si="6"/>
        <v>0</v>
      </c>
      <c r="L126" s="54">
        <f t="shared" si="7"/>
        <v>0</v>
      </c>
      <c r="M126" s="55">
        <f t="shared" si="5"/>
        <v>7.58</v>
      </c>
    </row>
    <row r="127" spans="1:13" s="57" customFormat="1" ht="21" customHeight="1">
      <c r="A127" s="24"/>
      <c r="B127" s="64">
        <v>98</v>
      </c>
      <c r="C127" s="45">
        <v>144210</v>
      </c>
      <c r="D127" s="154" t="s">
        <v>129</v>
      </c>
      <c r="E127" s="155"/>
      <c r="F127" s="155"/>
      <c r="G127" s="156"/>
      <c r="H127" s="23">
        <v>2014</v>
      </c>
      <c r="I127" s="12">
        <v>9.76</v>
      </c>
      <c r="J127" s="46">
        <v>0.1</v>
      </c>
      <c r="K127" s="47">
        <f t="shared" si="6"/>
        <v>0</v>
      </c>
      <c r="L127" s="48">
        <f t="shared" si="7"/>
        <v>0</v>
      </c>
      <c r="M127" s="49">
        <f t="shared" si="5"/>
        <v>8.7799999999999994</v>
      </c>
    </row>
    <row r="128" spans="1:13" s="57" customFormat="1" ht="21" customHeight="1" thickBot="1">
      <c r="A128" s="24"/>
      <c r="B128" s="64">
        <v>99</v>
      </c>
      <c r="C128" s="51">
        <v>143858</v>
      </c>
      <c r="D128" s="124" t="s">
        <v>130</v>
      </c>
      <c r="E128" s="125"/>
      <c r="F128" s="125"/>
      <c r="G128" s="126"/>
      <c r="H128" s="25">
        <v>2012</v>
      </c>
      <c r="I128" s="13">
        <v>15.98</v>
      </c>
      <c r="J128" s="52">
        <v>0.1</v>
      </c>
      <c r="K128" s="53">
        <f t="shared" si="6"/>
        <v>0</v>
      </c>
      <c r="L128" s="54">
        <f t="shared" si="7"/>
        <v>0</v>
      </c>
      <c r="M128" s="55">
        <f t="shared" si="5"/>
        <v>14.38</v>
      </c>
    </row>
    <row r="129" spans="1:13" s="57" customFormat="1" ht="25.5" customHeight="1" thickBot="1">
      <c r="A129" s="21" t="s">
        <v>11</v>
      </c>
      <c r="B129" s="39" t="s">
        <v>4</v>
      </c>
      <c r="C129" s="40">
        <v>13</v>
      </c>
      <c r="D129" s="146" t="s">
        <v>131</v>
      </c>
      <c r="E129" s="146"/>
      <c r="F129" s="146"/>
      <c r="G129" s="146"/>
      <c r="H129" s="65" t="s">
        <v>27</v>
      </c>
      <c r="I129" s="38" t="s">
        <v>12</v>
      </c>
      <c r="J129" s="42" t="s">
        <v>13</v>
      </c>
      <c r="K129" s="42" t="s">
        <v>14</v>
      </c>
      <c r="L129" s="42" t="s">
        <v>15</v>
      </c>
      <c r="M129" s="43" t="s">
        <v>16</v>
      </c>
    </row>
    <row r="130" spans="1:13" s="57" customFormat="1" ht="22.5" customHeight="1">
      <c r="A130" s="27"/>
      <c r="B130" s="67"/>
      <c r="C130" s="68"/>
      <c r="D130" s="147" t="s">
        <v>132</v>
      </c>
      <c r="E130" s="148"/>
      <c r="F130" s="148"/>
      <c r="G130" s="149"/>
      <c r="H130" s="69"/>
      <c r="I130" s="66"/>
      <c r="J130" s="66"/>
      <c r="K130" s="70"/>
      <c r="L130" s="70"/>
      <c r="M130" s="87"/>
    </row>
    <row r="131" spans="1:13" s="57" customFormat="1" ht="21" customHeight="1">
      <c r="A131" s="24"/>
      <c r="B131" s="58">
        <v>100</v>
      </c>
      <c r="C131" s="51">
        <v>144366</v>
      </c>
      <c r="D131" s="124" t="s">
        <v>133</v>
      </c>
      <c r="E131" s="125"/>
      <c r="F131" s="125"/>
      <c r="G131" s="126"/>
      <c r="H131" s="25">
        <v>2020</v>
      </c>
      <c r="I131" s="13">
        <v>8.19</v>
      </c>
      <c r="J131" s="52">
        <v>0.1</v>
      </c>
      <c r="K131" s="53">
        <f t="shared" si="6"/>
        <v>0</v>
      </c>
      <c r="L131" s="54">
        <f t="shared" si="7"/>
        <v>0</v>
      </c>
      <c r="M131" s="55">
        <f>ROUND(I131-I131*J131, 2)</f>
        <v>7.37</v>
      </c>
    </row>
    <row r="132" spans="1:13" s="57" customFormat="1" ht="21" customHeight="1">
      <c r="A132" s="24"/>
      <c r="B132" s="58">
        <v>101</v>
      </c>
      <c r="C132" s="51">
        <v>144222</v>
      </c>
      <c r="D132" s="124" t="s">
        <v>134</v>
      </c>
      <c r="E132" s="125"/>
      <c r="F132" s="125"/>
      <c r="G132" s="126"/>
      <c r="H132" s="25">
        <v>2019</v>
      </c>
      <c r="I132" s="13">
        <v>13.33</v>
      </c>
      <c r="J132" s="52">
        <v>0.1</v>
      </c>
      <c r="K132" s="53">
        <f t="shared" si="6"/>
        <v>0</v>
      </c>
      <c r="L132" s="54">
        <f t="shared" si="7"/>
        <v>0</v>
      </c>
      <c r="M132" s="55">
        <f t="shared" si="5"/>
        <v>12</v>
      </c>
    </row>
    <row r="133" spans="1:13" s="57" customFormat="1" ht="21" customHeight="1">
      <c r="A133" s="24"/>
      <c r="B133" s="61">
        <v>102</v>
      </c>
      <c r="C133" s="51">
        <v>144381</v>
      </c>
      <c r="D133" s="124" t="s">
        <v>135</v>
      </c>
      <c r="E133" s="125"/>
      <c r="F133" s="125"/>
      <c r="G133" s="126"/>
      <c r="H133" s="25">
        <v>2020</v>
      </c>
      <c r="I133" s="13">
        <v>6.6</v>
      </c>
      <c r="J133" s="52">
        <v>0.1</v>
      </c>
      <c r="K133" s="53">
        <f t="shared" si="6"/>
        <v>0</v>
      </c>
      <c r="L133" s="54">
        <f t="shared" si="7"/>
        <v>0</v>
      </c>
      <c r="M133" s="55">
        <f t="shared" si="5"/>
        <v>5.94</v>
      </c>
    </row>
    <row r="134" spans="1:13" s="57" customFormat="1" ht="21" customHeight="1">
      <c r="A134" s="24"/>
      <c r="B134" s="64">
        <v>103</v>
      </c>
      <c r="C134" s="51">
        <v>143262</v>
      </c>
      <c r="D134" s="124" t="s">
        <v>136</v>
      </c>
      <c r="E134" s="125"/>
      <c r="F134" s="125"/>
      <c r="G134" s="126"/>
      <c r="H134" s="25">
        <v>2015</v>
      </c>
      <c r="I134" s="13">
        <v>8.1</v>
      </c>
      <c r="J134" s="52">
        <v>0.1</v>
      </c>
      <c r="K134" s="53">
        <f t="shared" si="6"/>
        <v>0</v>
      </c>
      <c r="L134" s="54">
        <f t="shared" si="7"/>
        <v>0</v>
      </c>
      <c r="M134" s="55">
        <f t="shared" si="5"/>
        <v>7.29</v>
      </c>
    </row>
    <row r="135" spans="1:13" s="57" customFormat="1" ht="21" customHeight="1">
      <c r="A135" s="24"/>
      <c r="B135" s="64">
        <v>104</v>
      </c>
      <c r="C135" s="51">
        <v>144224</v>
      </c>
      <c r="D135" s="124" t="s">
        <v>137</v>
      </c>
      <c r="E135" s="125"/>
      <c r="F135" s="125"/>
      <c r="G135" s="126"/>
      <c r="H135" s="25">
        <v>2019</v>
      </c>
      <c r="I135" s="13">
        <v>9.76</v>
      </c>
      <c r="J135" s="52">
        <v>0.1</v>
      </c>
      <c r="K135" s="53">
        <f t="shared" si="6"/>
        <v>0</v>
      </c>
      <c r="L135" s="54">
        <f t="shared" si="7"/>
        <v>0</v>
      </c>
      <c r="M135" s="55">
        <f t="shared" si="5"/>
        <v>8.7799999999999994</v>
      </c>
    </row>
    <row r="136" spans="1:13" s="57" customFormat="1" ht="21" customHeight="1">
      <c r="A136" s="24"/>
      <c r="B136" s="64">
        <v>105</v>
      </c>
      <c r="C136" s="51">
        <v>142540</v>
      </c>
      <c r="D136" s="150" t="s">
        <v>134</v>
      </c>
      <c r="E136" s="150"/>
      <c r="F136" s="150"/>
      <c r="G136" s="150"/>
      <c r="H136" s="26">
        <v>2016</v>
      </c>
      <c r="I136" s="13">
        <v>14.13</v>
      </c>
      <c r="J136" s="60">
        <v>0.1</v>
      </c>
      <c r="K136" s="53">
        <f t="shared" si="6"/>
        <v>0</v>
      </c>
      <c r="L136" s="54">
        <f t="shared" si="7"/>
        <v>0</v>
      </c>
      <c r="M136" s="55">
        <f t="shared" si="5"/>
        <v>12.72</v>
      </c>
    </row>
    <row r="137" spans="1:13" ht="21" customHeight="1">
      <c r="A137" s="24"/>
      <c r="B137" s="64">
        <v>106</v>
      </c>
      <c r="C137" s="51">
        <v>142063</v>
      </c>
      <c r="D137" s="150" t="s">
        <v>138</v>
      </c>
      <c r="E137" s="150"/>
      <c r="F137" s="150"/>
      <c r="G137" s="150"/>
      <c r="H137" s="26">
        <v>2016</v>
      </c>
      <c r="I137" s="13">
        <v>19.52</v>
      </c>
      <c r="J137" s="60">
        <v>0.1</v>
      </c>
      <c r="K137" s="53">
        <f t="shared" si="6"/>
        <v>0</v>
      </c>
      <c r="L137" s="54">
        <f t="shared" si="7"/>
        <v>0</v>
      </c>
      <c r="M137" s="55">
        <f t="shared" si="5"/>
        <v>17.57</v>
      </c>
    </row>
    <row r="138" spans="1:13" s="57" customFormat="1" ht="22.5" customHeight="1">
      <c r="A138" s="27"/>
      <c r="B138" s="67"/>
      <c r="C138" s="68"/>
      <c r="D138" s="147" t="s">
        <v>139</v>
      </c>
      <c r="E138" s="148"/>
      <c r="F138" s="148"/>
      <c r="G138" s="149"/>
      <c r="H138" s="69"/>
      <c r="I138" s="66"/>
      <c r="J138" s="66"/>
      <c r="K138" s="70"/>
      <c r="L138" s="70"/>
      <c r="M138" s="88"/>
    </row>
    <row r="139" spans="1:13" s="57" customFormat="1" ht="21" customHeight="1">
      <c r="A139" s="24"/>
      <c r="B139" s="64">
        <v>107</v>
      </c>
      <c r="C139" s="51">
        <v>143005</v>
      </c>
      <c r="D139" s="124" t="s">
        <v>140</v>
      </c>
      <c r="E139" s="125"/>
      <c r="F139" s="125"/>
      <c r="G139" s="126"/>
      <c r="H139" s="25">
        <v>2017</v>
      </c>
      <c r="I139" s="13">
        <v>9.64</v>
      </c>
      <c r="J139" s="78">
        <v>0.1</v>
      </c>
      <c r="K139" s="53">
        <f t="shared" si="6"/>
        <v>0</v>
      </c>
      <c r="L139" s="54">
        <f t="shared" si="7"/>
        <v>0</v>
      </c>
      <c r="M139" s="55">
        <f t="shared" si="5"/>
        <v>8.68</v>
      </c>
    </row>
    <row r="140" spans="1:13" s="57" customFormat="1" ht="21" customHeight="1">
      <c r="A140" s="24"/>
      <c r="B140" s="64">
        <v>108</v>
      </c>
      <c r="C140" s="51">
        <v>143724</v>
      </c>
      <c r="D140" s="124" t="s">
        <v>141</v>
      </c>
      <c r="E140" s="125"/>
      <c r="F140" s="125"/>
      <c r="G140" s="126"/>
      <c r="H140" s="25">
        <v>2016</v>
      </c>
      <c r="I140" s="13">
        <v>14.87</v>
      </c>
      <c r="J140" s="52">
        <v>0.1</v>
      </c>
      <c r="K140" s="53">
        <f t="shared" si="6"/>
        <v>0</v>
      </c>
      <c r="L140" s="54">
        <f t="shared" si="7"/>
        <v>0</v>
      </c>
      <c r="M140" s="55">
        <f t="shared" si="5"/>
        <v>13.38</v>
      </c>
    </row>
    <row r="141" spans="1:13" s="57" customFormat="1" ht="21" customHeight="1">
      <c r="A141" s="24"/>
      <c r="B141" s="64">
        <v>109</v>
      </c>
      <c r="C141" s="51">
        <v>144363</v>
      </c>
      <c r="D141" s="150" t="s">
        <v>142</v>
      </c>
      <c r="E141" s="150"/>
      <c r="F141" s="150"/>
      <c r="G141" s="150"/>
      <c r="H141" s="26">
        <v>2016</v>
      </c>
      <c r="I141" s="13">
        <v>40.659999999999997</v>
      </c>
      <c r="J141" s="60">
        <v>0.1</v>
      </c>
      <c r="K141" s="53">
        <f t="shared" si="6"/>
        <v>0</v>
      </c>
      <c r="L141" s="54">
        <f t="shared" si="7"/>
        <v>0</v>
      </c>
      <c r="M141" s="55">
        <f t="shared" si="5"/>
        <v>36.590000000000003</v>
      </c>
    </row>
    <row r="142" spans="1:13" s="89" customFormat="1" ht="21" customHeight="1" thickBot="1">
      <c r="A142" s="24"/>
      <c r="B142" s="64">
        <v>110</v>
      </c>
      <c r="C142" s="51">
        <v>144364</v>
      </c>
      <c r="D142" s="150" t="s">
        <v>143</v>
      </c>
      <c r="E142" s="150"/>
      <c r="F142" s="150"/>
      <c r="G142" s="150"/>
      <c r="H142" s="26">
        <v>2016</v>
      </c>
      <c r="I142" s="13">
        <v>51.77</v>
      </c>
      <c r="J142" s="78">
        <v>0.1</v>
      </c>
      <c r="K142" s="53">
        <f t="shared" si="6"/>
        <v>0</v>
      </c>
      <c r="L142" s="54">
        <f t="shared" si="7"/>
        <v>0</v>
      </c>
      <c r="M142" s="55">
        <f t="shared" si="5"/>
        <v>46.59</v>
      </c>
    </row>
    <row r="143" spans="1:13" ht="21" customHeight="1" thickBot="1">
      <c r="A143" s="2"/>
      <c r="B143" s="39" t="s">
        <v>4</v>
      </c>
      <c r="C143" s="40">
        <v>14</v>
      </c>
      <c r="D143" s="160" t="s">
        <v>144</v>
      </c>
      <c r="E143" s="130"/>
      <c r="F143" s="130"/>
      <c r="G143" s="130"/>
      <c r="H143" s="41" t="s">
        <v>27</v>
      </c>
      <c r="I143" s="38" t="s">
        <v>12</v>
      </c>
      <c r="J143" s="42" t="s">
        <v>13</v>
      </c>
      <c r="K143" s="42" t="s">
        <v>14</v>
      </c>
      <c r="L143" s="42" t="s">
        <v>15</v>
      </c>
      <c r="M143" s="43" t="s">
        <v>16</v>
      </c>
    </row>
    <row r="144" spans="1:13" s="57" customFormat="1" ht="21" customHeight="1">
      <c r="A144" s="24"/>
      <c r="B144" s="58">
        <v>111</v>
      </c>
      <c r="C144" s="51">
        <v>143614</v>
      </c>
      <c r="D144" s="124" t="s">
        <v>145</v>
      </c>
      <c r="E144" s="125"/>
      <c r="F144" s="125"/>
      <c r="G144" s="126"/>
      <c r="H144" s="25">
        <v>2019</v>
      </c>
      <c r="I144" s="13">
        <v>9.51</v>
      </c>
      <c r="J144" s="52">
        <v>0.1</v>
      </c>
      <c r="K144" s="53">
        <f>I144*A144</f>
        <v>0</v>
      </c>
      <c r="L144" s="54">
        <f>A144*M144</f>
        <v>0</v>
      </c>
      <c r="M144" s="55">
        <f>ROUND(I144-I144*J144, 2)</f>
        <v>8.56</v>
      </c>
    </row>
    <row r="145" spans="1:13" s="57" customFormat="1" ht="21" customHeight="1">
      <c r="A145" s="24"/>
      <c r="B145" s="58">
        <v>112</v>
      </c>
      <c r="C145" s="51">
        <v>144409</v>
      </c>
      <c r="D145" s="124" t="s">
        <v>146</v>
      </c>
      <c r="E145" s="125"/>
      <c r="F145" s="125"/>
      <c r="G145" s="126"/>
      <c r="H145" s="25">
        <v>2020</v>
      </c>
      <c r="I145" s="13">
        <v>9.51</v>
      </c>
      <c r="J145" s="52">
        <v>0.1</v>
      </c>
      <c r="K145" s="53">
        <f t="shared" si="6"/>
        <v>0</v>
      </c>
      <c r="L145" s="54">
        <f t="shared" si="7"/>
        <v>0</v>
      </c>
      <c r="M145" s="55">
        <f t="shared" si="5"/>
        <v>8.56</v>
      </c>
    </row>
    <row r="146" spans="1:13" s="85" customFormat="1" ht="21" customHeight="1">
      <c r="A146" s="24"/>
      <c r="B146" s="58">
        <v>113</v>
      </c>
      <c r="C146" s="51">
        <v>142416</v>
      </c>
      <c r="D146" s="124" t="s">
        <v>147</v>
      </c>
      <c r="E146" s="125"/>
      <c r="F146" s="125"/>
      <c r="G146" s="126"/>
      <c r="H146" s="25">
        <v>2018</v>
      </c>
      <c r="I146" s="13">
        <v>9.51</v>
      </c>
      <c r="J146" s="52">
        <v>0.1</v>
      </c>
      <c r="K146" s="53">
        <f t="shared" si="6"/>
        <v>0</v>
      </c>
      <c r="L146" s="54">
        <f t="shared" si="7"/>
        <v>0</v>
      </c>
      <c r="M146" s="55">
        <f t="shared" si="5"/>
        <v>8.56</v>
      </c>
    </row>
    <row r="147" spans="1:13" s="57" customFormat="1" ht="21" customHeight="1">
      <c r="A147" s="24"/>
      <c r="B147" s="58">
        <v>114</v>
      </c>
      <c r="C147" s="51">
        <v>143361</v>
      </c>
      <c r="D147" s="124" t="s">
        <v>148</v>
      </c>
      <c r="E147" s="125"/>
      <c r="F147" s="125"/>
      <c r="G147" s="126"/>
      <c r="H147" s="25">
        <v>2019</v>
      </c>
      <c r="I147" s="13">
        <v>9.94</v>
      </c>
      <c r="J147" s="52">
        <v>0.1</v>
      </c>
      <c r="K147" s="53">
        <f t="shared" si="6"/>
        <v>0</v>
      </c>
      <c r="L147" s="54">
        <f t="shared" si="7"/>
        <v>0</v>
      </c>
      <c r="M147" s="55">
        <f t="shared" si="5"/>
        <v>8.9499999999999993</v>
      </c>
    </row>
    <row r="148" spans="1:13" s="57" customFormat="1" ht="21" customHeight="1">
      <c r="A148" s="24"/>
      <c r="B148" s="64">
        <v>115</v>
      </c>
      <c r="C148" s="51">
        <v>143616</v>
      </c>
      <c r="D148" s="124" t="s">
        <v>149</v>
      </c>
      <c r="E148" s="125"/>
      <c r="F148" s="125"/>
      <c r="G148" s="126"/>
      <c r="H148" s="25">
        <v>2019</v>
      </c>
      <c r="I148" s="13">
        <v>9.51</v>
      </c>
      <c r="J148" s="52">
        <v>0.1</v>
      </c>
      <c r="K148" s="53">
        <f t="shared" si="6"/>
        <v>0</v>
      </c>
      <c r="L148" s="54">
        <f t="shared" si="7"/>
        <v>0</v>
      </c>
      <c r="M148" s="55">
        <f t="shared" si="5"/>
        <v>8.56</v>
      </c>
    </row>
    <row r="149" spans="1:13" s="57" customFormat="1" ht="21" customHeight="1">
      <c r="A149" s="24"/>
      <c r="B149" s="64">
        <v>116</v>
      </c>
      <c r="C149" s="51">
        <v>143737</v>
      </c>
      <c r="D149" s="124" t="s">
        <v>150</v>
      </c>
      <c r="E149" s="125"/>
      <c r="F149" s="125"/>
      <c r="G149" s="126"/>
      <c r="H149" s="25">
        <v>2019</v>
      </c>
      <c r="I149" s="13">
        <v>9.51</v>
      </c>
      <c r="J149" s="52">
        <v>0.1</v>
      </c>
      <c r="K149" s="53">
        <f t="shared" si="6"/>
        <v>0</v>
      </c>
      <c r="L149" s="54">
        <f t="shared" si="7"/>
        <v>0</v>
      </c>
      <c r="M149" s="55">
        <f t="shared" si="5"/>
        <v>8.56</v>
      </c>
    </row>
    <row r="150" spans="1:13" s="57" customFormat="1" ht="21" customHeight="1">
      <c r="A150" s="24"/>
      <c r="B150" s="64">
        <v>117</v>
      </c>
      <c r="C150" s="51">
        <v>143617</v>
      </c>
      <c r="D150" s="150" t="s">
        <v>151</v>
      </c>
      <c r="E150" s="150"/>
      <c r="F150" s="150"/>
      <c r="G150" s="150"/>
      <c r="H150" s="26">
        <v>2019</v>
      </c>
      <c r="I150" s="13">
        <v>9.51</v>
      </c>
      <c r="J150" s="60">
        <v>0.1</v>
      </c>
      <c r="K150" s="53">
        <f t="shared" si="6"/>
        <v>0</v>
      </c>
      <c r="L150" s="54">
        <f t="shared" si="7"/>
        <v>0</v>
      </c>
      <c r="M150" s="55">
        <f t="shared" si="5"/>
        <v>8.56</v>
      </c>
    </row>
    <row r="151" spans="1:13" s="85" customFormat="1" ht="21" customHeight="1">
      <c r="A151" s="24"/>
      <c r="B151" s="64">
        <v>118</v>
      </c>
      <c r="C151" s="51">
        <v>143738</v>
      </c>
      <c r="D151" s="150" t="s">
        <v>152</v>
      </c>
      <c r="E151" s="150"/>
      <c r="F151" s="150"/>
      <c r="G151" s="150"/>
      <c r="H151" s="26">
        <v>2019</v>
      </c>
      <c r="I151" s="13">
        <v>11.54</v>
      </c>
      <c r="J151" s="60">
        <v>0.1</v>
      </c>
      <c r="K151" s="53">
        <f t="shared" si="6"/>
        <v>0</v>
      </c>
      <c r="L151" s="54">
        <f t="shared" si="7"/>
        <v>0</v>
      </c>
      <c r="M151" s="55">
        <f t="shared" si="5"/>
        <v>10.39</v>
      </c>
    </row>
    <row r="152" spans="1:13" s="57" customFormat="1" ht="21" customHeight="1">
      <c r="A152" s="24"/>
      <c r="B152" s="64">
        <v>119</v>
      </c>
      <c r="C152" s="51">
        <v>143618</v>
      </c>
      <c r="D152" s="124" t="s">
        <v>153</v>
      </c>
      <c r="E152" s="125"/>
      <c r="F152" s="125"/>
      <c r="G152" s="126"/>
      <c r="H152" s="25">
        <v>2019</v>
      </c>
      <c r="I152" s="13">
        <v>11.98</v>
      </c>
      <c r="J152" s="52">
        <v>0.1</v>
      </c>
      <c r="K152" s="53">
        <f t="shared" si="6"/>
        <v>0</v>
      </c>
      <c r="L152" s="54">
        <f t="shared" si="7"/>
        <v>0</v>
      </c>
      <c r="M152" s="55">
        <f t="shared" si="5"/>
        <v>10.78</v>
      </c>
    </row>
    <row r="153" spans="1:13" s="57" customFormat="1" ht="21" customHeight="1">
      <c r="A153" s="24"/>
      <c r="B153" s="64">
        <v>120</v>
      </c>
      <c r="C153" s="51">
        <v>144209</v>
      </c>
      <c r="D153" s="124" t="s">
        <v>154</v>
      </c>
      <c r="E153" s="125"/>
      <c r="F153" s="125"/>
      <c r="G153" s="126"/>
      <c r="H153" s="25">
        <v>2018</v>
      </c>
      <c r="I153" s="13">
        <v>12.76</v>
      </c>
      <c r="J153" s="52">
        <v>0.1</v>
      </c>
      <c r="K153" s="53">
        <f t="shared" si="6"/>
        <v>0</v>
      </c>
      <c r="L153" s="54">
        <f t="shared" si="7"/>
        <v>0</v>
      </c>
      <c r="M153" s="55">
        <f t="shared" si="5"/>
        <v>11.48</v>
      </c>
    </row>
    <row r="154" spans="1:13" s="57" customFormat="1" ht="21" customHeight="1">
      <c r="A154" s="24"/>
      <c r="B154" s="83">
        <v>121</v>
      </c>
      <c r="C154" s="51">
        <v>144038</v>
      </c>
      <c r="D154" s="124" t="s">
        <v>155</v>
      </c>
      <c r="E154" s="125"/>
      <c r="F154" s="125"/>
      <c r="G154" s="126"/>
      <c r="H154" s="25">
        <v>2019</v>
      </c>
      <c r="I154" s="13">
        <v>9.94</v>
      </c>
      <c r="J154" s="52">
        <v>0.1</v>
      </c>
      <c r="K154" s="53">
        <f t="shared" si="6"/>
        <v>0</v>
      </c>
      <c r="L154" s="54">
        <f t="shared" si="7"/>
        <v>0</v>
      </c>
      <c r="M154" s="55">
        <f t="shared" si="5"/>
        <v>8.9499999999999993</v>
      </c>
    </row>
    <row r="155" spans="1:13" s="57" customFormat="1" ht="21" customHeight="1" thickBot="1">
      <c r="A155" s="24"/>
      <c r="B155" s="83">
        <v>122</v>
      </c>
      <c r="C155" s="45">
        <v>142418</v>
      </c>
      <c r="D155" s="154" t="s">
        <v>156</v>
      </c>
      <c r="E155" s="155"/>
      <c r="F155" s="155"/>
      <c r="G155" s="156"/>
      <c r="H155" s="23">
        <v>2016</v>
      </c>
      <c r="I155" s="12">
        <v>29.87</v>
      </c>
      <c r="J155" s="46">
        <v>0.1</v>
      </c>
      <c r="K155" s="47">
        <f t="shared" si="6"/>
        <v>0</v>
      </c>
      <c r="L155" s="48">
        <f t="shared" si="7"/>
        <v>0</v>
      </c>
      <c r="M155" s="49">
        <f t="shared" ref="M155:M236" si="8">ROUND(I155-I155*J155, 2)</f>
        <v>26.88</v>
      </c>
    </row>
    <row r="156" spans="1:13" ht="21" customHeight="1" thickBot="1">
      <c r="A156" s="2"/>
      <c r="B156" s="39" t="s">
        <v>4</v>
      </c>
      <c r="C156" s="40">
        <v>15</v>
      </c>
      <c r="D156" s="160" t="s">
        <v>157</v>
      </c>
      <c r="E156" s="130"/>
      <c r="F156" s="130"/>
      <c r="G156" s="130"/>
      <c r="H156" s="41" t="s">
        <v>27</v>
      </c>
      <c r="I156" s="38" t="s">
        <v>12</v>
      </c>
      <c r="J156" s="42" t="s">
        <v>13</v>
      </c>
      <c r="K156" s="42" t="s">
        <v>14</v>
      </c>
      <c r="L156" s="42" t="s">
        <v>15</v>
      </c>
      <c r="M156" s="43" t="s">
        <v>16</v>
      </c>
    </row>
    <row r="157" spans="1:13" s="57" customFormat="1" ht="21" customHeight="1">
      <c r="A157" s="24"/>
      <c r="B157" s="58">
        <v>123</v>
      </c>
      <c r="C157" s="51">
        <v>143836</v>
      </c>
      <c r="D157" s="124" t="s">
        <v>158</v>
      </c>
      <c r="E157" s="125"/>
      <c r="F157" s="125"/>
      <c r="G157" s="126"/>
      <c r="H157" s="25">
        <v>2019</v>
      </c>
      <c r="I157" s="13">
        <v>11.43</v>
      </c>
      <c r="J157" s="52">
        <v>0.1</v>
      </c>
      <c r="K157" s="53">
        <f t="shared" ref="K157:K218" si="9">I157*A157</f>
        <v>0</v>
      </c>
      <c r="L157" s="54">
        <f t="shared" ref="L157:L218" si="10">A157*M157</f>
        <v>0</v>
      </c>
      <c r="M157" s="55">
        <f t="shared" si="8"/>
        <v>10.29</v>
      </c>
    </row>
    <row r="158" spans="1:13" ht="21" customHeight="1">
      <c r="A158" s="24"/>
      <c r="B158" s="64">
        <v>124</v>
      </c>
      <c r="C158" s="51">
        <v>143194</v>
      </c>
      <c r="D158" s="124" t="s">
        <v>159</v>
      </c>
      <c r="E158" s="125"/>
      <c r="F158" s="125"/>
      <c r="G158" s="126"/>
      <c r="H158" s="25">
        <v>2018</v>
      </c>
      <c r="I158" s="13">
        <v>10.47</v>
      </c>
      <c r="J158" s="52">
        <v>0.1</v>
      </c>
      <c r="K158" s="53">
        <f t="shared" si="9"/>
        <v>0</v>
      </c>
      <c r="L158" s="54">
        <f t="shared" si="10"/>
        <v>0</v>
      </c>
      <c r="M158" s="55">
        <f t="shared" si="8"/>
        <v>9.42</v>
      </c>
    </row>
    <row r="159" spans="1:13" s="57" customFormat="1" ht="21" customHeight="1">
      <c r="A159" s="24"/>
      <c r="B159" s="64">
        <v>125</v>
      </c>
      <c r="C159" s="51">
        <v>144317</v>
      </c>
      <c r="D159" s="124" t="s">
        <v>160</v>
      </c>
      <c r="E159" s="125"/>
      <c r="F159" s="125"/>
      <c r="G159" s="126"/>
      <c r="H159" s="25">
        <v>2018</v>
      </c>
      <c r="I159" s="13">
        <v>11.64</v>
      </c>
      <c r="J159" s="52">
        <v>0.1</v>
      </c>
      <c r="K159" s="53">
        <f t="shared" si="9"/>
        <v>0</v>
      </c>
      <c r="L159" s="54">
        <f t="shared" si="10"/>
        <v>0</v>
      </c>
      <c r="M159" s="55">
        <f t="shared" si="8"/>
        <v>10.48</v>
      </c>
    </row>
    <row r="160" spans="1:13" s="57" customFormat="1" ht="21" customHeight="1">
      <c r="A160" s="24"/>
      <c r="B160" s="64">
        <v>126</v>
      </c>
      <c r="C160" s="51">
        <v>144316</v>
      </c>
      <c r="D160" s="124" t="s">
        <v>161</v>
      </c>
      <c r="E160" s="125"/>
      <c r="F160" s="125"/>
      <c r="G160" s="126"/>
      <c r="H160" s="25">
        <v>2017</v>
      </c>
      <c r="I160" s="13">
        <v>16.559999999999999</v>
      </c>
      <c r="J160" s="52">
        <v>0.1</v>
      </c>
      <c r="K160" s="53">
        <f t="shared" si="9"/>
        <v>0</v>
      </c>
      <c r="L160" s="54">
        <f t="shared" si="10"/>
        <v>0</v>
      </c>
      <c r="M160" s="55">
        <f t="shared" si="8"/>
        <v>14.9</v>
      </c>
    </row>
    <row r="161" spans="1:13" s="57" customFormat="1" ht="21" customHeight="1">
      <c r="A161" s="24"/>
      <c r="B161" s="64">
        <v>127</v>
      </c>
      <c r="C161" s="51">
        <v>142068</v>
      </c>
      <c r="D161" s="150" t="s">
        <v>162</v>
      </c>
      <c r="E161" s="150"/>
      <c r="F161" s="150"/>
      <c r="G161" s="150"/>
      <c r="H161" s="26">
        <v>2015</v>
      </c>
      <c r="I161" s="13">
        <v>38.49</v>
      </c>
      <c r="J161" s="52">
        <v>0.1</v>
      </c>
      <c r="K161" s="53">
        <f t="shared" si="9"/>
        <v>0</v>
      </c>
      <c r="L161" s="54">
        <f t="shared" si="10"/>
        <v>0</v>
      </c>
      <c r="M161" s="55">
        <f t="shared" si="8"/>
        <v>34.64</v>
      </c>
    </row>
    <row r="162" spans="1:13" s="57" customFormat="1" ht="21" customHeight="1">
      <c r="A162" s="24"/>
      <c r="B162" s="64">
        <v>128</v>
      </c>
      <c r="C162" s="51">
        <v>143675</v>
      </c>
      <c r="D162" s="150" t="s">
        <v>163</v>
      </c>
      <c r="E162" s="150"/>
      <c r="F162" s="150"/>
      <c r="G162" s="150"/>
      <c r="H162" s="26">
        <v>2015</v>
      </c>
      <c r="I162" s="13">
        <v>38.49</v>
      </c>
      <c r="J162" s="52">
        <v>0.1</v>
      </c>
      <c r="K162" s="16">
        <f t="shared" si="9"/>
        <v>0</v>
      </c>
      <c r="L162" s="17">
        <f t="shared" si="10"/>
        <v>0</v>
      </c>
      <c r="M162" s="18">
        <f t="shared" si="8"/>
        <v>34.64</v>
      </c>
    </row>
    <row r="163" spans="1:13" s="57" customFormat="1" ht="21" customHeight="1" thickBot="1">
      <c r="A163" s="24"/>
      <c r="B163" s="83">
        <v>129</v>
      </c>
      <c r="C163" s="51">
        <v>141248</v>
      </c>
      <c r="D163" s="124" t="s">
        <v>164</v>
      </c>
      <c r="E163" s="125"/>
      <c r="F163" s="125"/>
      <c r="G163" s="126"/>
      <c r="H163" s="25">
        <v>2009</v>
      </c>
      <c r="I163" s="13">
        <v>25.21</v>
      </c>
      <c r="J163" s="52">
        <v>0.1</v>
      </c>
      <c r="K163" s="16">
        <f t="shared" si="9"/>
        <v>0</v>
      </c>
      <c r="L163" s="17">
        <f t="shared" si="10"/>
        <v>0</v>
      </c>
      <c r="M163" s="18">
        <f t="shared" si="8"/>
        <v>22.69</v>
      </c>
    </row>
    <row r="164" spans="1:13" ht="21" customHeight="1" thickBot="1">
      <c r="A164" s="2"/>
      <c r="B164" s="39" t="s">
        <v>4</v>
      </c>
      <c r="C164" s="40">
        <v>16</v>
      </c>
      <c r="D164" s="160" t="s">
        <v>165</v>
      </c>
      <c r="E164" s="130"/>
      <c r="F164" s="130"/>
      <c r="G164" s="130"/>
      <c r="H164" s="41" t="s">
        <v>27</v>
      </c>
      <c r="I164" s="38" t="s">
        <v>12</v>
      </c>
      <c r="J164" s="42" t="s">
        <v>13</v>
      </c>
      <c r="K164" s="42" t="s">
        <v>14</v>
      </c>
      <c r="L164" s="42" t="s">
        <v>15</v>
      </c>
      <c r="M164" s="43" t="s">
        <v>16</v>
      </c>
    </row>
    <row r="165" spans="1:13" s="57" customFormat="1" ht="21" customHeight="1">
      <c r="A165" s="24"/>
      <c r="B165" s="58">
        <v>130</v>
      </c>
      <c r="C165" s="51">
        <v>142588</v>
      </c>
      <c r="D165" s="157" t="s">
        <v>166</v>
      </c>
      <c r="E165" s="158"/>
      <c r="F165" s="158"/>
      <c r="G165" s="159"/>
      <c r="H165" s="25">
        <v>2018</v>
      </c>
      <c r="I165" s="13">
        <v>9.19</v>
      </c>
      <c r="J165" s="52">
        <v>0.1</v>
      </c>
      <c r="K165" s="16">
        <f t="shared" si="9"/>
        <v>0</v>
      </c>
      <c r="L165" s="17">
        <f t="shared" si="10"/>
        <v>0</v>
      </c>
      <c r="M165" s="18">
        <f t="shared" si="8"/>
        <v>8.27</v>
      </c>
    </row>
    <row r="166" spans="1:13" s="57" customFormat="1" ht="21" customHeight="1">
      <c r="A166" s="24"/>
      <c r="B166" s="58">
        <v>131</v>
      </c>
      <c r="C166" s="51">
        <v>143588</v>
      </c>
      <c r="D166" s="143" t="s">
        <v>167</v>
      </c>
      <c r="E166" s="144"/>
      <c r="F166" s="144"/>
      <c r="G166" s="145"/>
      <c r="H166" s="23">
        <v>2019</v>
      </c>
      <c r="I166" s="13">
        <v>11.35</v>
      </c>
      <c r="J166" s="52">
        <v>0.1</v>
      </c>
      <c r="K166" s="16">
        <f t="shared" si="9"/>
        <v>0</v>
      </c>
      <c r="L166" s="17">
        <f t="shared" si="10"/>
        <v>0</v>
      </c>
      <c r="M166" s="18">
        <f t="shared" si="8"/>
        <v>10.220000000000001</v>
      </c>
    </row>
    <row r="167" spans="1:13" ht="21" customHeight="1">
      <c r="A167" s="24"/>
      <c r="B167" s="64">
        <v>132</v>
      </c>
      <c r="C167" s="51">
        <v>143872</v>
      </c>
      <c r="D167" s="143" t="s">
        <v>168</v>
      </c>
      <c r="E167" s="144"/>
      <c r="F167" s="144"/>
      <c r="G167" s="145"/>
      <c r="H167" s="25">
        <v>2019</v>
      </c>
      <c r="I167" s="13">
        <v>11.65</v>
      </c>
      <c r="J167" s="52">
        <v>0.1</v>
      </c>
      <c r="K167" s="16">
        <f t="shared" si="9"/>
        <v>0</v>
      </c>
      <c r="L167" s="17">
        <f t="shared" si="10"/>
        <v>0</v>
      </c>
      <c r="M167" s="18">
        <f t="shared" si="8"/>
        <v>10.49</v>
      </c>
    </row>
    <row r="168" spans="1:13" s="57" customFormat="1" ht="21" customHeight="1">
      <c r="A168" s="24"/>
      <c r="B168" s="64">
        <v>133</v>
      </c>
      <c r="C168" s="51">
        <v>143873</v>
      </c>
      <c r="D168" s="143" t="s">
        <v>169</v>
      </c>
      <c r="E168" s="144"/>
      <c r="F168" s="144"/>
      <c r="G168" s="145"/>
      <c r="H168" s="25">
        <v>2019</v>
      </c>
      <c r="I168" s="13">
        <v>9.7200000000000006</v>
      </c>
      <c r="J168" s="52">
        <v>0.1</v>
      </c>
      <c r="K168" s="16">
        <f t="shared" si="9"/>
        <v>0</v>
      </c>
      <c r="L168" s="17">
        <f t="shared" si="10"/>
        <v>0</v>
      </c>
      <c r="M168" s="18">
        <f t="shared" si="8"/>
        <v>8.75</v>
      </c>
    </row>
    <row r="169" spans="1:13" s="57" customFormat="1" ht="21" customHeight="1">
      <c r="A169" s="24"/>
      <c r="B169" s="64">
        <v>134</v>
      </c>
      <c r="C169" s="51">
        <v>142589</v>
      </c>
      <c r="D169" s="143" t="s">
        <v>170</v>
      </c>
      <c r="E169" s="144"/>
      <c r="F169" s="144"/>
      <c r="G169" s="145"/>
      <c r="H169" s="25">
        <v>2017</v>
      </c>
      <c r="I169" s="13">
        <v>16.87</v>
      </c>
      <c r="J169" s="52">
        <v>0.1</v>
      </c>
      <c r="K169" s="16">
        <f t="shared" si="9"/>
        <v>0</v>
      </c>
      <c r="L169" s="17">
        <f t="shared" si="10"/>
        <v>0</v>
      </c>
      <c r="M169" s="18">
        <f t="shared" si="8"/>
        <v>15.18</v>
      </c>
    </row>
    <row r="170" spans="1:13" s="57" customFormat="1" ht="21" customHeight="1" thickBot="1">
      <c r="A170" s="24"/>
      <c r="B170" s="64">
        <v>135</v>
      </c>
      <c r="C170" s="51">
        <v>143594</v>
      </c>
      <c r="D170" s="143" t="s">
        <v>171</v>
      </c>
      <c r="E170" s="144"/>
      <c r="F170" s="144"/>
      <c r="G170" s="145"/>
      <c r="H170" s="25">
        <v>2015</v>
      </c>
      <c r="I170" s="13">
        <v>40.659999999999997</v>
      </c>
      <c r="J170" s="52">
        <v>0.1</v>
      </c>
      <c r="K170" s="16">
        <f t="shared" si="9"/>
        <v>0</v>
      </c>
      <c r="L170" s="17">
        <f t="shared" si="10"/>
        <v>0</v>
      </c>
      <c r="M170" s="18">
        <f t="shared" si="8"/>
        <v>36.590000000000003</v>
      </c>
    </row>
    <row r="171" spans="1:13" ht="21" customHeight="1" thickBot="1">
      <c r="A171" s="2"/>
      <c r="B171" s="39" t="s">
        <v>4</v>
      </c>
      <c r="C171" s="40">
        <v>17</v>
      </c>
      <c r="D171" s="160" t="s">
        <v>172</v>
      </c>
      <c r="E171" s="130"/>
      <c r="F171" s="130"/>
      <c r="G171" s="130"/>
      <c r="H171" s="41" t="s">
        <v>27</v>
      </c>
      <c r="I171" s="38" t="s">
        <v>12</v>
      </c>
      <c r="J171" s="42" t="s">
        <v>13</v>
      </c>
      <c r="K171" s="42" t="s">
        <v>14</v>
      </c>
      <c r="L171" s="42" t="s">
        <v>15</v>
      </c>
      <c r="M171" s="43" t="s">
        <v>16</v>
      </c>
    </row>
    <row r="172" spans="1:13" s="57" customFormat="1" ht="21" customHeight="1">
      <c r="A172" s="24"/>
      <c r="B172" s="50">
        <v>136</v>
      </c>
      <c r="C172" s="51">
        <v>142909</v>
      </c>
      <c r="D172" s="143" t="s">
        <v>173</v>
      </c>
      <c r="E172" s="144"/>
      <c r="F172" s="144"/>
      <c r="G172" s="145"/>
      <c r="H172" s="25" t="s">
        <v>29</v>
      </c>
      <c r="I172" s="13">
        <v>7.76</v>
      </c>
      <c r="J172" s="52">
        <v>0.1</v>
      </c>
      <c r="K172" s="16">
        <f t="shared" si="9"/>
        <v>0</v>
      </c>
      <c r="L172" s="17">
        <f t="shared" si="10"/>
        <v>0</v>
      </c>
      <c r="M172" s="18">
        <f t="shared" si="8"/>
        <v>6.98</v>
      </c>
    </row>
    <row r="173" spans="1:13" s="85" customFormat="1" ht="21" customHeight="1">
      <c r="A173" s="24"/>
      <c r="B173" s="50">
        <v>137</v>
      </c>
      <c r="C173" s="51">
        <v>142910</v>
      </c>
      <c r="D173" s="166" t="s">
        <v>174</v>
      </c>
      <c r="E173" s="167"/>
      <c r="F173" s="167"/>
      <c r="G173" s="168"/>
      <c r="H173" s="28" t="s">
        <v>29</v>
      </c>
      <c r="I173" s="13">
        <v>13.31</v>
      </c>
      <c r="J173" s="52">
        <v>0.1</v>
      </c>
      <c r="K173" s="16">
        <f t="shared" si="9"/>
        <v>0</v>
      </c>
      <c r="L173" s="17">
        <f t="shared" si="10"/>
        <v>0</v>
      </c>
      <c r="M173" s="18">
        <f t="shared" si="8"/>
        <v>11.98</v>
      </c>
    </row>
    <row r="174" spans="1:13" s="57" customFormat="1" ht="21" customHeight="1">
      <c r="A174" s="24"/>
      <c r="B174" s="50">
        <v>138</v>
      </c>
      <c r="C174" s="51">
        <v>142911</v>
      </c>
      <c r="D174" s="124" t="s">
        <v>175</v>
      </c>
      <c r="E174" s="125"/>
      <c r="F174" s="125"/>
      <c r="G174" s="126"/>
      <c r="H174" s="25" t="s">
        <v>29</v>
      </c>
      <c r="I174" s="13">
        <v>13.31</v>
      </c>
      <c r="J174" s="52">
        <v>0.1</v>
      </c>
      <c r="K174" s="16">
        <f t="shared" si="9"/>
        <v>0</v>
      </c>
      <c r="L174" s="17">
        <f t="shared" si="10"/>
        <v>0</v>
      </c>
      <c r="M174" s="18">
        <f t="shared" si="8"/>
        <v>11.98</v>
      </c>
    </row>
    <row r="175" spans="1:13" ht="21" customHeight="1">
      <c r="A175" s="24"/>
      <c r="B175" s="58">
        <v>139</v>
      </c>
      <c r="C175" s="51">
        <v>143331</v>
      </c>
      <c r="D175" s="124" t="s">
        <v>176</v>
      </c>
      <c r="E175" s="125"/>
      <c r="F175" s="125"/>
      <c r="G175" s="126"/>
      <c r="H175" s="25">
        <v>2019</v>
      </c>
      <c r="I175" s="13">
        <v>6.69</v>
      </c>
      <c r="J175" s="52">
        <v>0.1</v>
      </c>
      <c r="K175" s="16">
        <f t="shared" si="9"/>
        <v>0</v>
      </c>
      <c r="L175" s="17">
        <f t="shared" si="10"/>
        <v>0</v>
      </c>
      <c r="M175" s="18">
        <f t="shared" si="8"/>
        <v>6.02</v>
      </c>
    </row>
    <row r="176" spans="1:13" s="57" customFormat="1" ht="21" customHeight="1">
      <c r="A176" s="24"/>
      <c r="B176" s="58">
        <v>140</v>
      </c>
      <c r="C176" s="51">
        <v>144384</v>
      </c>
      <c r="D176" s="124" t="s">
        <v>177</v>
      </c>
      <c r="E176" s="125"/>
      <c r="F176" s="125"/>
      <c r="G176" s="126"/>
      <c r="H176" s="25">
        <v>2020</v>
      </c>
      <c r="I176" s="13">
        <v>7.89</v>
      </c>
      <c r="J176" s="52">
        <v>0.1</v>
      </c>
      <c r="K176" s="16">
        <f t="shared" si="9"/>
        <v>0</v>
      </c>
      <c r="L176" s="17">
        <f t="shared" si="10"/>
        <v>0</v>
      </c>
      <c r="M176" s="18">
        <f t="shared" si="8"/>
        <v>7.1</v>
      </c>
    </row>
    <row r="177" spans="1:13" s="57" customFormat="1" ht="21" customHeight="1">
      <c r="A177" s="24"/>
      <c r="B177" s="58">
        <v>141</v>
      </c>
      <c r="C177" s="51">
        <v>144385</v>
      </c>
      <c r="D177" s="124" t="s">
        <v>178</v>
      </c>
      <c r="E177" s="125"/>
      <c r="F177" s="125"/>
      <c r="G177" s="126"/>
      <c r="H177" s="25">
        <v>2020</v>
      </c>
      <c r="I177" s="13">
        <v>11.61</v>
      </c>
      <c r="J177" s="52">
        <v>0.1</v>
      </c>
      <c r="K177" s="16">
        <f t="shared" si="9"/>
        <v>0</v>
      </c>
      <c r="L177" s="17">
        <f t="shared" si="10"/>
        <v>0</v>
      </c>
      <c r="M177" s="18">
        <f t="shared" si="8"/>
        <v>10.45</v>
      </c>
    </row>
    <row r="178" spans="1:13" s="57" customFormat="1" ht="21" customHeight="1">
      <c r="A178" s="24"/>
      <c r="B178" s="64">
        <v>142</v>
      </c>
      <c r="C178" s="51">
        <v>143703</v>
      </c>
      <c r="D178" s="124" t="s">
        <v>179</v>
      </c>
      <c r="E178" s="125"/>
      <c r="F178" s="125"/>
      <c r="G178" s="126"/>
      <c r="H178" s="25">
        <v>2018</v>
      </c>
      <c r="I178" s="13">
        <v>7.98</v>
      </c>
      <c r="J178" s="52">
        <v>0.1</v>
      </c>
      <c r="K178" s="16">
        <f t="shared" si="9"/>
        <v>0</v>
      </c>
      <c r="L178" s="17">
        <f t="shared" si="10"/>
        <v>0</v>
      </c>
      <c r="M178" s="18">
        <f t="shared" si="8"/>
        <v>7.18</v>
      </c>
    </row>
    <row r="179" spans="1:13" s="57" customFormat="1" ht="21" customHeight="1">
      <c r="A179" s="24"/>
      <c r="B179" s="64">
        <v>143</v>
      </c>
      <c r="C179" s="51">
        <v>143333</v>
      </c>
      <c r="D179" s="124" t="s">
        <v>180</v>
      </c>
      <c r="E179" s="125"/>
      <c r="F179" s="125"/>
      <c r="G179" s="126"/>
      <c r="H179" s="25">
        <v>2017</v>
      </c>
      <c r="I179" s="13">
        <v>13.06</v>
      </c>
      <c r="J179" s="52">
        <v>0.1</v>
      </c>
      <c r="K179" s="16">
        <f t="shared" si="9"/>
        <v>0</v>
      </c>
      <c r="L179" s="17">
        <f t="shared" si="10"/>
        <v>0</v>
      </c>
      <c r="M179" s="18">
        <f t="shared" si="8"/>
        <v>11.75</v>
      </c>
    </row>
    <row r="180" spans="1:13" s="85" customFormat="1" ht="21" customHeight="1">
      <c r="A180" s="24"/>
      <c r="B180" s="64">
        <v>144</v>
      </c>
      <c r="C180" s="51">
        <v>144386</v>
      </c>
      <c r="D180" s="150" t="s">
        <v>181</v>
      </c>
      <c r="E180" s="150"/>
      <c r="F180" s="150"/>
      <c r="G180" s="150"/>
      <c r="H180" s="26">
        <v>2016</v>
      </c>
      <c r="I180" s="13">
        <v>18.93</v>
      </c>
      <c r="J180" s="60">
        <v>0.1</v>
      </c>
      <c r="K180" s="16">
        <f t="shared" si="9"/>
        <v>0</v>
      </c>
      <c r="L180" s="17">
        <f t="shared" si="10"/>
        <v>0</v>
      </c>
      <c r="M180" s="18">
        <f t="shared" si="8"/>
        <v>17.04</v>
      </c>
    </row>
    <row r="181" spans="1:13" s="57" customFormat="1" ht="21" customHeight="1">
      <c r="A181" s="24"/>
      <c r="B181" s="90">
        <v>145</v>
      </c>
      <c r="C181" s="91">
        <v>142912</v>
      </c>
      <c r="D181" s="165" t="s">
        <v>182</v>
      </c>
      <c r="E181" s="165"/>
      <c r="F181" s="165"/>
      <c r="G181" s="165"/>
      <c r="H181" s="31" t="s">
        <v>29</v>
      </c>
      <c r="I181" s="19">
        <v>12.72</v>
      </c>
      <c r="J181" s="92">
        <v>0.1</v>
      </c>
      <c r="K181" s="93">
        <f t="shared" si="9"/>
        <v>0</v>
      </c>
      <c r="L181" s="94">
        <f t="shared" si="10"/>
        <v>0</v>
      </c>
      <c r="M181" s="82">
        <f t="shared" si="8"/>
        <v>11.45</v>
      </c>
    </row>
    <row r="182" spans="1:13" s="85" customFormat="1" ht="21" customHeight="1">
      <c r="A182" s="24"/>
      <c r="B182" s="90">
        <v>146</v>
      </c>
      <c r="C182" s="91">
        <v>142913</v>
      </c>
      <c r="D182" s="169" t="s">
        <v>183</v>
      </c>
      <c r="E182" s="170"/>
      <c r="F182" s="170"/>
      <c r="G182" s="171"/>
      <c r="H182" s="32" t="s">
        <v>29</v>
      </c>
      <c r="I182" s="19">
        <v>12.72</v>
      </c>
      <c r="J182" s="95">
        <v>0.1</v>
      </c>
      <c r="K182" s="93">
        <f t="shared" si="9"/>
        <v>0</v>
      </c>
      <c r="L182" s="94">
        <f t="shared" si="10"/>
        <v>0</v>
      </c>
      <c r="M182" s="82">
        <f t="shared" si="8"/>
        <v>11.45</v>
      </c>
    </row>
    <row r="183" spans="1:13" ht="21" customHeight="1">
      <c r="A183" s="24"/>
      <c r="B183" s="90">
        <v>147</v>
      </c>
      <c r="C183" s="91">
        <v>142914</v>
      </c>
      <c r="D183" s="169" t="s">
        <v>184</v>
      </c>
      <c r="E183" s="170"/>
      <c r="F183" s="170"/>
      <c r="G183" s="171"/>
      <c r="H183" s="32" t="s">
        <v>29</v>
      </c>
      <c r="I183" s="19">
        <v>17.34</v>
      </c>
      <c r="J183" s="95">
        <v>0.1</v>
      </c>
      <c r="K183" s="93">
        <f t="shared" si="9"/>
        <v>0</v>
      </c>
      <c r="L183" s="94">
        <f t="shared" si="10"/>
        <v>0</v>
      </c>
      <c r="M183" s="82">
        <f t="shared" si="8"/>
        <v>15.61</v>
      </c>
    </row>
    <row r="184" spans="1:13" s="57" customFormat="1" ht="21" customHeight="1">
      <c r="A184" s="24"/>
      <c r="B184" s="90">
        <v>148</v>
      </c>
      <c r="C184" s="91">
        <v>123083</v>
      </c>
      <c r="D184" s="169" t="s">
        <v>185</v>
      </c>
      <c r="E184" s="170"/>
      <c r="F184" s="170"/>
      <c r="G184" s="171"/>
      <c r="H184" s="32" t="s">
        <v>29</v>
      </c>
      <c r="I184" s="19">
        <v>15.8</v>
      </c>
      <c r="J184" s="95">
        <v>0.1</v>
      </c>
      <c r="K184" s="93">
        <f t="shared" si="9"/>
        <v>0</v>
      </c>
      <c r="L184" s="94">
        <f t="shared" si="10"/>
        <v>0</v>
      </c>
      <c r="M184" s="82">
        <f t="shared" si="8"/>
        <v>14.22</v>
      </c>
    </row>
    <row r="185" spans="1:13" s="57" customFormat="1" ht="21" customHeight="1">
      <c r="A185" s="24"/>
      <c r="B185" s="90">
        <v>149</v>
      </c>
      <c r="C185" s="91">
        <v>130094</v>
      </c>
      <c r="D185" s="169" t="s">
        <v>186</v>
      </c>
      <c r="E185" s="170"/>
      <c r="F185" s="170"/>
      <c r="G185" s="171"/>
      <c r="H185" s="32">
        <v>1954</v>
      </c>
      <c r="I185" s="19">
        <v>32.97</v>
      </c>
      <c r="J185" s="95">
        <v>0.1</v>
      </c>
      <c r="K185" s="93">
        <f t="shared" si="9"/>
        <v>0</v>
      </c>
      <c r="L185" s="94">
        <f t="shared" si="10"/>
        <v>0</v>
      </c>
      <c r="M185" s="82">
        <f t="shared" si="8"/>
        <v>29.67</v>
      </c>
    </row>
    <row r="186" spans="1:13" s="57" customFormat="1" ht="21" customHeight="1">
      <c r="A186" s="24"/>
      <c r="B186" s="90">
        <v>150</v>
      </c>
      <c r="C186" s="91">
        <v>142915</v>
      </c>
      <c r="D186" s="169" t="s">
        <v>187</v>
      </c>
      <c r="E186" s="170"/>
      <c r="F186" s="170"/>
      <c r="G186" s="171"/>
      <c r="H186" s="32">
        <v>1954</v>
      </c>
      <c r="I186" s="19">
        <v>32.97</v>
      </c>
      <c r="J186" s="95">
        <v>0.1</v>
      </c>
      <c r="K186" s="93">
        <f t="shared" si="9"/>
        <v>0</v>
      </c>
      <c r="L186" s="94">
        <f t="shared" si="10"/>
        <v>0</v>
      </c>
      <c r="M186" s="82">
        <f t="shared" si="8"/>
        <v>29.67</v>
      </c>
    </row>
    <row r="187" spans="1:13" s="85" customFormat="1" ht="21" customHeight="1">
      <c r="A187" s="24"/>
      <c r="B187" s="90">
        <v>151</v>
      </c>
      <c r="C187" s="91">
        <v>142916</v>
      </c>
      <c r="D187" s="169" t="s">
        <v>188</v>
      </c>
      <c r="E187" s="170"/>
      <c r="F187" s="170"/>
      <c r="G187" s="171"/>
      <c r="H187" s="32">
        <v>1954</v>
      </c>
      <c r="I187" s="19">
        <v>35.19</v>
      </c>
      <c r="J187" s="95">
        <v>0.1</v>
      </c>
      <c r="K187" s="93">
        <f t="shared" si="9"/>
        <v>0</v>
      </c>
      <c r="L187" s="94">
        <f t="shared" si="10"/>
        <v>0</v>
      </c>
      <c r="M187" s="82">
        <f t="shared" si="8"/>
        <v>31.67</v>
      </c>
    </row>
    <row r="188" spans="1:13" s="57" customFormat="1" ht="21" customHeight="1">
      <c r="A188" s="24"/>
      <c r="B188" s="90">
        <v>152</v>
      </c>
      <c r="C188" s="91">
        <v>142917</v>
      </c>
      <c r="D188" s="169" t="s">
        <v>189</v>
      </c>
      <c r="E188" s="170"/>
      <c r="F188" s="170"/>
      <c r="G188" s="171"/>
      <c r="H188" s="32">
        <v>1926</v>
      </c>
      <c r="I188" s="19">
        <v>101.07</v>
      </c>
      <c r="J188" s="95">
        <v>0.1</v>
      </c>
      <c r="K188" s="93">
        <f t="shared" si="9"/>
        <v>0</v>
      </c>
      <c r="L188" s="94">
        <f t="shared" si="10"/>
        <v>0</v>
      </c>
      <c r="M188" s="82">
        <f t="shared" si="8"/>
        <v>90.96</v>
      </c>
    </row>
    <row r="189" spans="1:13" s="85" customFormat="1" ht="21" customHeight="1">
      <c r="A189" s="24"/>
      <c r="B189" s="90">
        <v>153</v>
      </c>
      <c r="C189" s="91">
        <v>23068</v>
      </c>
      <c r="D189" s="169" t="s">
        <v>190</v>
      </c>
      <c r="E189" s="170"/>
      <c r="F189" s="170"/>
      <c r="G189" s="171"/>
      <c r="H189" s="32">
        <v>1939</v>
      </c>
      <c r="I189" s="19">
        <v>112.19</v>
      </c>
      <c r="J189" s="95">
        <v>0.1</v>
      </c>
      <c r="K189" s="93">
        <f t="shared" si="9"/>
        <v>0</v>
      </c>
      <c r="L189" s="94">
        <f t="shared" si="10"/>
        <v>0</v>
      </c>
      <c r="M189" s="82">
        <f t="shared" si="8"/>
        <v>100.97</v>
      </c>
    </row>
    <row r="190" spans="1:13" s="85" customFormat="1" ht="21" customHeight="1" thickBot="1">
      <c r="A190" s="24"/>
      <c r="B190" s="90">
        <v>154</v>
      </c>
      <c r="C190" s="91">
        <v>144387</v>
      </c>
      <c r="D190" s="169" t="s">
        <v>191</v>
      </c>
      <c r="E190" s="170"/>
      <c r="F190" s="170"/>
      <c r="G190" s="171"/>
      <c r="H190" s="32">
        <v>1865</v>
      </c>
      <c r="I190" s="19">
        <v>112.19</v>
      </c>
      <c r="J190" s="95">
        <v>0.1</v>
      </c>
      <c r="K190" s="93">
        <f t="shared" si="9"/>
        <v>0</v>
      </c>
      <c r="L190" s="94">
        <f t="shared" si="10"/>
        <v>0</v>
      </c>
      <c r="M190" s="82">
        <f t="shared" si="8"/>
        <v>100.97</v>
      </c>
    </row>
    <row r="191" spans="1:13" ht="21" customHeight="1" thickBot="1">
      <c r="A191" s="2"/>
      <c r="B191" s="39" t="s">
        <v>4</v>
      </c>
      <c r="C191" s="40">
        <v>18</v>
      </c>
      <c r="D191" s="160" t="s">
        <v>192</v>
      </c>
      <c r="E191" s="130"/>
      <c r="F191" s="130"/>
      <c r="G191" s="130"/>
      <c r="H191" s="41" t="s">
        <v>27</v>
      </c>
      <c r="I191" s="38" t="s">
        <v>12</v>
      </c>
      <c r="J191" s="42" t="s">
        <v>13</v>
      </c>
      <c r="K191" s="42" t="s">
        <v>14</v>
      </c>
      <c r="L191" s="42" t="s">
        <v>15</v>
      </c>
      <c r="M191" s="43" t="s">
        <v>16</v>
      </c>
    </row>
    <row r="192" spans="1:13" s="57" customFormat="1" ht="21" customHeight="1">
      <c r="A192" s="24"/>
      <c r="B192" s="58">
        <v>155</v>
      </c>
      <c r="C192" s="91">
        <v>144053</v>
      </c>
      <c r="D192" s="169" t="s">
        <v>193</v>
      </c>
      <c r="E192" s="170"/>
      <c r="F192" s="170"/>
      <c r="G192" s="171"/>
      <c r="H192" s="32">
        <v>2019</v>
      </c>
      <c r="I192" s="19">
        <v>7.17</v>
      </c>
      <c r="J192" s="95">
        <v>0.1</v>
      </c>
      <c r="K192" s="93">
        <f t="shared" si="9"/>
        <v>0</v>
      </c>
      <c r="L192" s="94">
        <f t="shared" si="10"/>
        <v>0</v>
      </c>
      <c r="M192" s="82">
        <f t="shared" si="8"/>
        <v>6.45</v>
      </c>
    </row>
    <row r="193" spans="1:13" s="57" customFormat="1" ht="21" customHeight="1">
      <c r="A193" s="24"/>
      <c r="B193" s="58">
        <v>156</v>
      </c>
      <c r="C193" s="91">
        <v>143906</v>
      </c>
      <c r="D193" s="169" t="s">
        <v>194</v>
      </c>
      <c r="E193" s="170"/>
      <c r="F193" s="170"/>
      <c r="G193" s="171"/>
      <c r="H193" s="32">
        <v>2019</v>
      </c>
      <c r="I193" s="19">
        <v>10.5</v>
      </c>
      <c r="J193" s="95">
        <v>0.1</v>
      </c>
      <c r="K193" s="93">
        <f t="shared" si="9"/>
        <v>0</v>
      </c>
      <c r="L193" s="94">
        <f t="shared" si="10"/>
        <v>0</v>
      </c>
      <c r="M193" s="82">
        <f t="shared" si="8"/>
        <v>9.4499999999999993</v>
      </c>
    </row>
    <row r="194" spans="1:13" s="57" customFormat="1" ht="21" customHeight="1">
      <c r="A194" s="24"/>
      <c r="B194" s="58">
        <v>157</v>
      </c>
      <c r="C194" s="91">
        <v>144052</v>
      </c>
      <c r="D194" s="169" t="s">
        <v>195</v>
      </c>
      <c r="E194" s="170"/>
      <c r="F194" s="170"/>
      <c r="G194" s="171"/>
      <c r="H194" s="32">
        <v>2019</v>
      </c>
      <c r="I194" s="19">
        <v>12.52</v>
      </c>
      <c r="J194" s="95">
        <v>0.1</v>
      </c>
      <c r="K194" s="93">
        <f t="shared" si="9"/>
        <v>0</v>
      </c>
      <c r="L194" s="94">
        <f t="shared" si="10"/>
        <v>0</v>
      </c>
      <c r="M194" s="82">
        <f t="shared" si="8"/>
        <v>11.27</v>
      </c>
    </row>
    <row r="195" spans="1:13" s="85" customFormat="1" ht="21" customHeight="1">
      <c r="A195" s="24"/>
      <c r="B195" s="64">
        <v>158</v>
      </c>
      <c r="C195" s="91">
        <v>143907</v>
      </c>
      <c r="D195" s="169" t="s">
        <v>196</v>
      </c>
      <c r="E195" s="170"/>
      <c r="F195" s="170"/>
      <c r="G195" s="171"/>
      <c r="H195" s="32">
        <v>2018</v>
      </c>
      <c r="I195" s="19">
        <v>10.78</v>
      </c>
      <c r="J195" s="95">
        <v>0.1</v>
      </c>
      <c r="K195" s="93">
        <f t="shared" si="9"/>
        <v>0</v>
      </c>
      <c r="L195" s="94">
        <f t="shared" si="10"/>
        <v>0</v>
      </c>
      <c r="M195" s="82">
        <f t="shared" si="8"/>
        <v>9.6999999999999993</v>
      </c>
    </row>
    <row r="196" spans="1:13" s="57" customFormat="1" ht="21" customHeight="1">
      <c r="A196" s="24"/>
      <c r="B196" s="64">
        <v>159</v>
      </c>
      <c r="C196" s="91">
        <v>143181</v>
      </c>
      <c r="D196" s="169" t="s">
        <v>197</v>
      </c>
      <c r="E196" s="170"/>
      <c r="F196" s="170"/>
      <c r="G196" s="171"/>
      <c r="H196" s="32">
        <v>2015</v>
      </c>
      <c r="I196" s="19">
        <v>28.49</v>
      </c>
      <c r="J196" s="95">
        <v>0.1</v>
      </c>
      <c r="K196" s="93">
        <f t="shared" si="9"/>
        <v>0</v>
      </c>
      <c r="L196" s="94">
        <f t="shared" si="10"/>
        <v>0</v>
      </c>
      <c r="M196" s="82">
        <f t="shared" si="8"/>
        <v>25.64</v>
      </c>
    </row>
    <row r="197" spans="1:13" s="57" customFormat="1" ht="21" customHeight="1" thickBot="1">
      <c r="A197" s="24"/>
      <c r="B197" s="83">
        <v>160</v>
      </c>
      <c r="C197" s="91">
        <v>142744</v>
      </c>
      <c r="D197" s="169" t="s">
        <v>198</v>
      </c>
      <c r="E197" s="170"/>
      <c r="F197" s="170"/>
      <c r="G197" s="171"/>
      <c r="H197" s="32">
        <v>2014</v>
      </c>
      <c r="I197" s="19">
        <v>21.2</v>
      </c>
      <c r="J197" s="95">
        <v>0.1</v>
      </c>
      <c r="K197" s="93">
        <f t="shared" si="9"/>
        <v>0</v>
      </c>
      <c r="L197" s="94">
        <f t="shared" si="10"/>
        <v>0</v>
      </c>
      <c r="M197" s="82">
        <f t="shared" si="8"/>
        <v>19.079999999999998</v>
      </c>
    </row>
    <row r="198" spans="1:13" ht="21" customHeight="1" thickBot="1">
      <c r="A198" s="2"/>
      <c r="B198" s="39" t="s">
        <v>4</v>
      </c>
      <c r="C198" s="40">
        <v>19</v>
      </c>
      <c r="D198" s="160" t="s">
        <v>6</v>
      </c>
      <c r="E198" s="130"/>
      <c r="F198" s="130"/>
      <c r="G198" s="130"/>
      <c r="H198" s="41" t="s">
        <v>27</v>
      </c>
      <c r="I198" s="38" t="s">
        <v>12</v>
      </c>
      <c r="J198" s="42" t="s">
        <v>13</v>
      </c>
      <c r="K198" s="42" t="s">
        <v>14</v>
      </c>
      <c r="L198" s="42" t="s">
        <v>15</v>
      </c>
      <c r="M198" s="43" t="s">
        <v>16</v>
      </c>
    </row>
    <row r="199" spans="1:13" s="57" customFormat="1" ht="21" customHeight="1">
      <c r="A199" s="24"/>
      <c r="B199" s="58">
        <v>161</v>
      </c>
      <c r="C199" s="91">
        <v>143373</v>
      </c>
      <c r="D199" s="169" t="s">
        <v>199</v>
      </c>
      <c r="E199" s="170"/>
      <c r="F199" s="170"/>
      <c r="G199" s="171"/>
      <c r="H199" s="32">
        <v>2019</v>
      </c>
      <c r="I199" s="19">
        <v>8.31</v>
      </c>
      <c r="J199" s="95">
        <v>0.1</v>
      </c>
      <c r="K199" s="93">
        <f t="shared" si="9"/>
        <v>0</v>
      </c>
      <c r="L199" s="94">
        <f t="shared" si="10"/>
        <v>0</v>
      </c>
      <c r="M199" s="82">
        <f t="shared" si="8"/>
        <v>7.48</v>
      </c>
    </row>
    <row r="200" spans="1:13" ht="21" customHeight="1">
      <c r="A200" s="24"/>
      <c r="B200" s="58">
        <v>162</v>
      </c>
      <c r="C200" s="91">
        <v>144096</v>
      </c>
      <c r="D200" s="165" t="s">
        <v>200</v>
      </c>
      <c r="E200" s="165"/>
      <c r="F200" s="165"/>
      <c r="G200" s="165"/>
      <c r="H200" s="31">
        <v>2019</v>
      </c>
      <c r="I200" s="19">
        <v>15.36</v>
      </c>
      <c r="J200" s="92">
        <v>0.1</v>
      </c>
      <c r="K200" s="93">
        <f t="shared" si="9"/>
        <v>0</v>
      </c>
      <c r="L200" s="94">
        <f t="shared" si="10"/>
        <v>0</v>
      </c>
      <c r="M200" s="82">
        <f t="shared" si="8"/>
        <v>13.82</v>
      </c>
    </row>
    <row r="201" spans="1:13" ht="21" customHeight="1">
      <c r="A201" s="33"/>
      <c r="B201" s="96">
        <v>163</v>
      </c>
      <c r="C201" s="51">
        <v>144097</v>
      </c>
      <c r="D201" s="150" t="s">
        <v>201</v>
      </c>
      <c r="E201" s="150"/>
      <c r="F201" s="150"/>
      <c r="G201" s="150"/>
      <c r="H201" s="26">
        <v>2019</v>
      </c>
      <c r="I201" s="13">
        <v>9.2200000000000006</v>
      </c>
      <c r="J201" s="60">
        <v>0.1</v>
      </c>
      <c r="K201" s="53">
        <f t="shared" si="9"/>
        <v>0</v>
      </c>
      <c r="L201" s="54">
        <f t="shared" si="10"/>
        <v>0</v>
      </c>
      <c r="M201" s="55">
        <f t="shared" si="8"/>
        <v>8.3000000000000007</v>
      </c>
    </row>
    <row r="202" spans="1:13" ht="21" customHeight="1">
      <c r="A202" s="33"/>
      <c r="B202" s="96">
        <v>164</v>
      </c>
      <c r="C202" s="51">
        <v>144098</v>
      </c>
      <c r="D202" s="124" t="s">
        <v>202</v>
      </c>
      <c r="E202" s="125"/>
      <c r="F202" s="125"/>
      <c r="G202" s="126"/>
      <c r="H202" s="25">
        <v>2019</v>
      </c>
      <c r="I202" s="13">
        <v>11.4</v>
      </c>
      <c r="J202" s="52">
        <v>0.1</v>
      </c>
      <c r="K202" s="53">
        <f t="shared" si="9"/>
        <v>0</v>
      </c>
      <c r="L202" s="54">
        <f t="shared" si="10"/>
        <v>0</v>
      </c>
      <c r="M202" s="55">
        <f t="shared" si="8"/>
        <v>10.26</v>
      </c>
    </row>
    <row r="203" spans="1:13" ht="21" customHeight="1">
      <c r="A203" s="33"/>
      <c r="B203" s="96">
        <v>165</v>
      </c>
      <c r="C203" s="51">
        <v>144365</v>
      </c>
      <c r="D203" s="124" t="s">
        <v>200</v>
      </c>
      <c r="E203" s="125"/>
      <c r="F203" s="125"/>
      <c r="G203" s="126"/>
      <c r="H203" s="25">
        <v>2019</v>
      </c>
      <c r="I203" s="13">
        <v>15.14</v>
      </c>
      <c r="J203" s="52">
        <v>0.1</v>
      </c>
      <c r="K203" s="53">
        <f t="shared" si="9"/>
        <v>0</v>
      </c>
      <c r="L203" s="54">
        <f t="shared" si="10"/>
        <v>0</v>
      </c>
      <c r="M203" s="55">
        <f t="shared" si="8"/>
        <v>13.63</v>
      </c>
    </row>
    <row r="204" spans="1:13" ht="21" customHeight="1">
      <c r="A204" s="33"/>
      <c r="B204" s="96">
        <v>166</v>
      </c>
      <c r="C204" s="51">
        <v>142887</v>
      </c>
      <c r="D204" s="124" t="s">
        <v>203</v>
      </c>
      <c r="E204" s="125"/>
      <c r="F204" s="125"/>
      <c r="G204" s="126"/>
      <c r="H204" s="25">
        <v>2017</v>
      </c>
      <c r="I204" s="13">
        <v>29.54</v>
      </c>
      <c r="J204" s="52">
        <v>0.1</v>
      </c>
      <c r="K204" s="53">
        <f t="shared" si="9"/>
        <v>0</v>
      </c>
      <c r="L204" s="54">
        <f t="shared" si="10"/>
        <v>0</v>
      </c>
      <c r="M204" s="55">
        <f t="shared" si="8"/>
        <v>26.59</v>
      </c>
    </row>
    <row r="205" spans="1:13" ht="21" customHeight="1">
      <c r="A205" s="33"/>
      <c r="B205" s="97">
        <v>167</v>
      </c>
      <c r="C205" s="51">
        <v>138394</v>
      </c>
      <c r="D205" s="124" t="s">
        <v>204</v>
      </c>
      <c r="E205" s="125"/>
      <c r="F205" s="125"/>
      <c r="G205" s="126"/>
      <c r="H205" s="25" t="s">
        <v>29</v>
      </c>
      <c r="I205" s="13">
        <v>10.28</v>
      </c>
      <c r="J205" s="52">
        <v>0.1</v>
      </c>
      <c r="K205" s="53">
        <f t="shared" si="9"/>
        <v>0</v>
      </c>
      <c r="L205" s="54">
        <f t="shared" si="10"/>
        <v>0</v>
      </c>
      <c r="M205" s="55">
        <f t="shared" si="8"/>
        <v>9.25</v>
      </c>
    </row>
    <row r="206" spans="1:13" ht="21" customHeight="1">
      <c r="A206" s="33"/>
      <c r="B206" s="97">
        <v>168</v>
      </c>
      <c r="C206" s="51">
        <v>138392</v>
      </c>
      <c r="D206" s="124" t="s">
        <v>205</v>
      </c>
      <c r="E206" s="125"/>
      <c r="F206" s="125"/>
      <c r="G206" s="126"/>
      <c r="H206" s="25" t="s">
        <v>29</v>
      </c>
      <c r="I206" s="13">
        <v>24.69</v>
      </c>
      <c r="J206" s="52">
        <v>0.1</v>
      </c>
      <c r="K206" s="53">
        <f t="shared" si="9"/>
        <v>0</v>
      </c>
      <c r="L206" s="54">
        <f t="shared" si="10"/>
        <v>0</v>
      </c>
      <c r="M206" s="55">
        <f t="shared" si="8"/>
        <v>22.22</v>
      </c>
    </row>
    <row r="207" spans="1:13" ht="21" customHeight="1">
      <c r="A207" s="33"/>
      <c r="B207" s="97">
        <v>169</v>
      </c>
      <c r="C207" s="51">
        <v>138855</v>
      </c>
      <c r="D207" s="124" t="s">
        <v>206</v>
      </c>
      <c r="E207" s="125"/>
      <c r="F207" s="125"/>
      <c r="G207" s="126"/>
      <c r="H207" s="25" t="s">
        <v>29</v>
      </c>
      <c r="I207" s="13">
        <v>39.4</v>
      </c>
      <c r="J207" s="52">
        <v>0.1</v>
      </c>
      <c r="K207" s="53">
        <f t="shared" si="9"/>
        <v>0</v>
      </c>
      <c r="L207" s="54">
        <f t="shared" si="10"/>
        <v>0</v>
      </c>
      <c r="M207" s="55">
        <f t="shared" si="8"/>
        <v>35.46</v>
      </c>
    </row>
    <row r="208" spans="1:13" ht="21" customHeight="1">
      <c r="A208" s="33"/>
      <c r="B208" s="97">
        <v>170</v>
      </c>
      <c r="C208" s="51">
        <v>138856</v>
      </c>
      <c r="D208" s="124" t="s">
        <v>207</v>
      </c>
      <c r="E208" s="125"/>
      <c r="F208" s="125"/>
      <c r="G208" s="126"/>
      <c r="H208" s="25" t="s">
        <v>29</v>
      </c>
      <c r="I208" s="13">
        <v>170.47</v>
      </c>
      <c r="J208" s="52">
        <v>0.1</v>
      </c>
      <c r="K208" s="53">
        <f t="shared" si="9"/>
        <v>0</v>
      </c>
      <c r="L208" s="54">
        <f t="shared" si="10"/>
        <v>0</v>
      </c>
      <c r="M208" s="55">
        <f t="shared" si="8"/>
        <v>153.41999999999999</v>
      </c>
    </row>
    <row r="209" spans="1:13" ht="21" customHeight="1">
      <c r="A209" s="33"/>
      <c r="B209" s="97">
        <v>171</v>
      </c>
      <c r="C209" s="51">
        <v>138395</v>
      </c>
      <c r="D209" s="124" t="s">
        <v>208</v>
      </c>
      <c r="E209" s="125"/>
      <c r="F209" s="125"/>
      <c r="G209" s="126"/>
      <c r="H209" s="25" t="s">
        <v>29</v>
      </c>
      <c r="I209" s="13">
        <v>10.17</v>
      </c>
      <c r="J209" s="52">
        <v>0.1</v>
      </c>
      <c r="K209" s="53">
        <f t="shared" si="9"/>
        <v>0</v>
      </c>
      <c r="L209" s="54">
        <f t="shared" si="10"/>
        <v>0</v>
      </c>
      <c r="M209" s="55">
        <f t="shared" si="8"/>
        <v>9.15</v>
      </c>
    </row>
    <row r="210" spans="1:13" ht="21" customHeight="1">
      <c r="A210" s="33"/>
      <c r="B210" s="97">
        <v>172</v>
      </c>
      <c r="C210" s="51">
        <v>138396</v>
      </c>
      <c r="D210" s="124" t="s">
        <v>209</v>
      </c>
      <c r="E210" s="125"/>
      <c r="F210" s="125"/>
      <c r="G210" s="126"/>
      <c r="H210" s="25" t="s">
        <v>29</v>
      </c>
      <c r="I210" s="13">
        <v>10.17</v>
      </c>
      <c r="J210" s="52">
        <v>0.1</v>
      </c>
      <c r="K210" s="53">
        <f t="shared" si="9"/>
        <v>0</v>
      </c>
      <c r="L210" s="54">
        <f t="shared" si="10"/>
        <v>0</v>
      </c>
      <c r="M210" s="55">
        <f t="shared" si="8"/>
        <v>9.15</v>
      </c>
    </row>
    <row r="211" spans="1:13" ht="21" customHeight="1">
      <c r="A211" s="33"/>
      <c r="B211" s="97">
        <v>173</v>
      </c>
      <c r="C211" s="51">
        <v>140109</v>
      </c>
      <c r="D211" s="124" t="s">
        <v>210</v>
      </c>
      <c r="E211" s="125"/>
      <c r="F211" s="125"/>
      <c r="G211" s="126"/>
      <c r="H211" s="25" t="s">
        <v>29</v>
      </c>
      <c r="I211" s="13">
        <v>26.79</v>
      </c>
      <c r="J211" s="52">
        <v>0.1</v>
      </c>
      <c r="K211" s="53">
        <f t="shared" si="9"/>
        <v>0</v>
      </c>
      <c r="L211" s="54">
        <f t="shared" si="10"/>
        <v>0</v>
      </c>
      <c r="M211" s="55">
        <f t="shared" si="8"/>
        <v>24.11</v>
      </c>
    </row>
    <row r="212" spans="1:13" ht="21" customHeight="1">
      <c r="A212" s="33"/>
      <c r="B212" s="97">
        <v>174</v>
      </c>
      <c r="C212" s="51">
        <v>138854</v>
      </c>
      <c r="D212" s="124" t="s">
        <v>211</v>
      </c>
      <c r="E212" s="125"/>
      <c r="F212" s="125"/>
      <c r="G212" s="126"/>
      <c r="H212" s="25" t="s">
        <v>29</v>
      </c>
      <c r="I212" s="13">
        <v>44.11</v>
      </c>
      <c r="J212" s="52">
        <v>0.1</v>
      </c>
      <c r="K212" s="53">
        <f t="shared" si="9"/>
        <v>0</v>
      </c>
      <c r="L212" s="54">
        <f t="shared" si="10"/>
        <v>0</v>
      </c>
      <c r="M212" s="55">
        <f t="shared" si="8"/>
        <v>39.700000000000003</v>
      </c>
    </row>
    <row r="213" spans="1:13" ht="21" customHeight="1">
      <c r="A213" s="33"/>
      <c r="B213" s="97">
        <v>175</v>
      </c>
      <c r="C213" s="51">
        <v>142562</v>
      </c>
      <c r="D213" s="124" t="s">
        <v>212</v>
      </c>
      <c r="E213" s="125"/>
      <c r="F213" s="125"/>
      <c r="G213" s="126"/>
      <c r="H213" s="25" t="s">
        <v>29</v>
      </c>
      <c r="I213" s="13">
        <v>75.7</v>
      </c>
      <c r="J213" s="52">
        <v>0.1</v>
      </c>
      <c r="K213" s="53">
        <f t="shared" si="9"/>
        <v>0</v>
      </c>
      <c r="L213" s="54">
        <f t="shared" si="10"/>
        <v>0</v>
      </c>
      <c r="M213" s="55">
        <f t="shared" si="8"/>
        <v>68.13</v>
      </c>
    </row>
    <row r="214" spans="1:13" ht="21" customHeight="1">
      <c r="A214" s="33"/>
      <c r="B214" s="97">
        <v>176</v>
      </c>
      <c r="C214" s="51">
        <v>140898</v>
      </c>
      <c r="D214" s="124" t="s">
        <v>213</v>
      </c>
      <c r="E214" s="125"/>
      <c r="F214" s="125"/>
      <c r="G214" s="126"/>
      <c r="H214" s="25" t="s">
        <v>29</v>
      </c>
      <c r="I214" s="13">
        <v>109.54</v>
      </c>
      <c r="J214" s="52">
        <v>0.1</v>
      </c>
      <c r="K214" s="53">
        <f t="shared" si="9"/>
        <v>0</v>
      </c>
      <c r="L214" s="54">
        <f t="shared" si="10"/>
        <v>0</v>
      </c>
      <c r="M214" s="55">
        <f t="shared" si="8"/>
        <v>98.59</v>
      </c>
    </row>
    <row r="215" spans="1:13" ht="21" customHeight="1">
      <c r="A215" s="33"/>
      <c r="B215" s="97">
        <v>177</v>
      </c>
      <c r="C215" s="51">
        <v>144099</v>
      </c>
      <c r="D215" s="124" t="s">
        <v>214</v>
      </c>
      <c r="E215" s="125"/>
      <c r="F215" s="125"/>
      <c r="G215" s="126"/>
      <c r="H215" s="25">
        <v>2003</v>
      </c>
      <c r="I215" s="13">
        <v>32.35</v>
      </c>
      <c r="J215" s="52">
        <v>0.1</v>
      </c>
      <c r="K215" s="53">
        <f t="shared" si="9"/>
        <v>0</v>
      </c>
      <c r="L215" s="54">
        <f t="shared" si="10"/>
        <v>0</v>
      </c>
      <c r="M215" s="55">
        <f t="shared" si="8"/>
        <v>29.12</v>
      </c>
    </row>
    <row r="216" spans="1:13" ht="21" customHeight="1">
      <c r="A216" s="33"/>
      <c r="B216" s="97">
        <v>178</v>
      </c>
      <c r="C216" s="51">
        <v>140896</v>
      </c>
      <c r="D216" s="124" t="s">
        <v>215</v>
      </c>
      <c r="E216" s="125"/>
      <c r="F216" s="125"/>
      <c r="G216" s="126"/>
      <c r="H216" s="25">
        <v>2012</v>
      </c>
      <c r="I216" s="13">
        <v>24.22</v>
      </c>
      <c r="J216" s="52">
        <v>0.1</v>
      </c>
      <c r="K216" s="53">
        <f t="shared" si="9"/>
        <v>0</v>
      </c>
      <c r="L216" s="54">
        <f t="shared" si="10"/>
        <v>0</v>
      </c>
      <c r="M216" s="55">
        <f t="shared" si="8"/>
        <v>21.8</v>
      </c>
    </row>
    <row r="217" spans="1:13" ht="21" customHeight="1">
      <c r="A217" s="33"/>
      <c r="B217" s="97">
        <v>179</v>
      </c>
      <c r="C217" s="51">
        <v>142233</v>
      </c>
      <c r="D217" s="124" t="s">
        <v>216</v>
      </c>
      <c r="E217" s="125"/>
      <c r="F217" s="125"/>
      <c r="G217" s="126"/>
      <c r="H217" s="25">
        <v>2016</v>
      </c>
      <c r="I217" s="13">
        <v>39.590000000000003</v>
      </c>
      <c r="J217" s="52">
        <v>0.1</v>
      </c>
      <c r="K217" s="53">
        <f t="shared" si="9"/>
        <v>0</v>
      </c>
      <c r="L217" s="54">
        <f t="shared" si="10"/>
        <v>0</v>
      </c>
      <c r="M217" s="55">
        <f t="shared" si="8"/>
        <v>35.630000000000003</v>
      </c>
    </row>
    <row r="218" spans="1:13" ht="23.25" customHeight="1" thickBot="1">
      <c r="A218" s="33"/>
      <c r="B218" s="97">
        <v>180</v>
      </c>
      <c r="C218" s="51">
        <v>142352</v>
      </c>
      <c r="D218" s="124" t="s">
        <v>217</v>
      </c>
      <c r="E218" s="125"/>
      <c r="F218" s="125"/>
      <c r="G218" s="126"/>
      <c r="H218" s="25">
        <v>2016</v>
      </c>
      <c r="I218" s="13">
        <v>56.18</v>
      </c>
      <c r="J218" s="52">
        <v>0.1</v>
      </c>
      <c r="K218" s="53">
        <f t="shared" si="9"/>
        <v>0</v>
      </c>
      <c r="L218" s="54">
        <f t="shared" si="10"/>
        <v>0</v>
      </c>
      <c r="M218" s="55">
        <f t="shared" si="8"/>
        <v>50.56</v>
      </c>
    </row>
    <row r="219" spans="1:13" ht="27" customHeight="1" thickBot="1">
      <c r="A219" s="2"/>
      <c r="B219" s="39" t="s">
        <v>4</v>
      </c>
      <c r="C219" s="40">
        <v>20</v>
      </c>
      <c r="D219" s="160" t="s">
        <v>218</v>
      </c>
      <c r="E219" s="130"/>
      <c r="F219" s="130"/>
      <c r="G219" s="130"/>
      <c r="H219" s="41" t="s">
        <v>27</v>
      </c>
      <c r="I219" s="38" t="s">
        <v>12</v>
      </c>
      <c r="J219" s="42" t="s">
        <v>13</v>
      </c>
      <c r="K219" s="42" t="s">
        <v>14</v>
      </c>
      <c r="L219" s="42" t="s">
        <v>15</v>
      </c>
      <c r="M219" s="43" t="s">
        <v>16</v>
      </c>
    </row>
    <row r="220" spans="1:13" s="57" customFormat="1" ht="23.25" customHeight="1">
      <c r="A220" s="27"/>
      <c r="B220" s="67"/>
      <c r="C220" s="68"/>
      <c r="D220" s="147" t="s">
        <v>219</v>
      </c>
      <c r="E220" s="148"/>
      <c r="F220" s="148"/>
      <c r="G220" s="149"/>
      <c r="H220" s="69"/>
      <c r="I220" s="66"/>
      <c r="J220" s="66"/>
      <c r="K220" s="70"/>
      <c r="L220" s="70"/>
      <c r="M220" s="87"/>
    </row>
    <row r="221" spans="1:13" ht="23.25" customHeight="1">
      <c r="A221" s="33"/>
      <c r="B221" s="98">
        <v>181</v>
      </c>
      <c r="C221" s="51">
        <v>143810</v>
      </c>
      <c r="D221" s="172" t="s">
        <v>220</v>
      </c>
      <c r="E221" s="173"/>
      <c r="F221" s="173"/>
      <c r="G221" s="174"/>
      <c r="H221" s="25"/>
      <c r="I221" s="13">
        <v>25.46</v>
      </c>
      <c r="J221" s="52">
        <v>0.1</v>
      </c>
      <c r="K221" s="53">
        <f t="shared" ref="K221:K237" si="11">I221*A221</f>
        <v>0</v>
      </c>
      <c r="L221" s="54">
        <f t="shared" ref="L221:L237" si="12">A221*M221</f>
        <v>0</v>
      </c>
      <c r="M221" s="55">
        <f t="shared" si="8"/>
        <v>22.91</v>
      </c>
    </row>
    <row r="222" spans="1:13" ht="23.25" customHeight="1">
      <c r="A222" s="33"/>
      <c r="B222" s="98">
        <v>182</v>
      </c>
      <c r="C222" s="51">
        <v>143812</v>
      </c>
      <c r="D222" s="172" t="s">
        <v>221</v>
      </c>
      <c r="E222" s="173"/>
      <c r="F222" s="173"/>
      <c r="G222" s="174"/>
      <c r="H222" s="25"/>
      <c r="I222" s="13">
        <v>49.23</v>
      </c>
      <c r="J222" s="52">
        <v>0.1</v>
      </c>
      <c r="K222" s="53">
        <f t="shared" si="11"/>
        <v>0</v>
      </c>
      <c r="L222" s="54">
        <f t="shared" si="12"/>
        <v>0</v>
      </c>
      <c r="M222" s="55">
        <f t="shared" si="8"/>
        <v>44.31</v>
      </c>
    </row>
    <row r="223" spans="1:13" ht="23.25" customHeight="1">
      <c r="A223" s="33"/>
      <c r="B223" s="98">
        <v>183</v>
      </c>
      <c r="C223" s="51">
        <v>143811</v>
      </c>
      <c r="D223" s="172" t="s">
        <v>222</v>
      </c>
      <c r="E223" s="173"/>
      <c r="F223" s="173"/>
      <c r="G223" s="174"/>
      <c r="H223" s="25"/>
      <c r="I223" s="13">
        <v>60.57</v>
      </c>
      <c r="J223" s="52">
        <v>0.1</v>
      </c>
      <c r="K223" s="53">
        <f t="shared" si="11"/>
        <v>0</v>
      </c>
      <c r="L223" s="54">
        <f t="shared" si="12"/>
        <v>0</v>
      </c>
      <c r="M223" s="55">
        <f t="shared" si="8"/>
        <v>54.51</v>
      </c>
    </row>
    <row r="224" spans="1:13" ht="23.25" customHeight="1">
      <c r="A224" s="33"/>
      <c r="B224" s="98">
        <v>184</v>
      </c>
      <c r="C224" s="51">
        <v>144152</v>
      </c>
      <c r="D224" s="172" t="s">
        <v>223</v>
      </c>
      <c r="E224" s="173"/>
      <c r="F224" s="173"/>
      <c r="G224" s="174"/>
      <c r="H224" s="25"/>
      <c r="I224" s="13">
        <v>73.459999999999994</v>
      </c>
      <c r="J224" s="52">
        <v>0.1</v>
      </c>
      <c r="K224" s="53">
        <f t="shared" si="11"/>
        <v>0</v>
      </c>
      <c r="L224" s="54">
        <f t="shared" si="12"/>
        <v>0</v>
      </c>
      <c r="M224" s="55">
        <f t="shared" si="8"/>
        <v>66.11</v>
      </c>
    </row>
    <row r="225" spans="1:13" ht="23.25" customHeight="1">
      <c r="A225" s="33"/>
      <c r="B225" s="98">
        <v>185</v>
      </c>
      <c r="C225" s="51">
        <v>143813</v>
      </c>
      <c r="D225" s="172" t="s">
        <v>224</v>
      </c>
      <c r="E225" s="173"/>
      <c r="F225" s="173"/>
      <c r="G225" s="174"/>
      <c r="H225" s="25"/>
      <c r="I225" s="13">
        <v>73.459999999999994</v>
      </c>
      <c r="J225" s="52">
        <v>0.1</v>
      </c>
      <c r="K225" s="53">
        <f t="shared" si="11"/>
        <v>0</v>
      </c>
      <c r="L225" s="54">
        <f t="shared" si="12"/>
        <v>0</v>
      </c>
      <c r="M225" s="55">
        <f t="shared" si="8"/>
        <v>66.11</v>
      </c>
    </row>
    <row r="226" spans="1:13" ht="23.25" customHeight="1">
      <c r="A226" s="33"/>
      <c r="B226" s="98">
        <v>186</v>
      </c>
      <c r="C226" s="51">
        <v>143814</v>
      </c>
      <c r="D226" s="172" t="s">
        <v>225</v>
      </c>
      <c r="E226" s="173"/>
      <c r="F226" s="173"/>
      <c r="G226" s="174"/>
      <c r="H226" s="25"/>
      <c r="I226" s="13">
        <v>83.77</v>
      </c>
      <c r="J226" s="52">
        <v>0.1</v>
      </c>
      <c r="K226" s="53">
        <f t="shared" si="11"/>
        <v>0</v>
      </c>
      <c r="L226" s="54">
        <f t="shared" si="12"/>
        <v>0</v>
      </c>
      <c r="M226" s="55">
        <f t="shared" si="8"/>
        <v>75.39</v>
      </c>
    </row>
    <row r="227" spans="1:13" s="57" customFormat="1" ht="23.25" customHeight="1">
      <c r="A227" s="27"/>
      <c r="B227" s="67"/>
      <c r="C227" s="68"/>
      <c r="D227" s="147" t="s">
        <v>226</v>
      </c>
      <c r="E227" s="148"/>
      <c r="F227" s="148"/>
      <c r="G227" s="149"/>
      <c r="H227" s="69"/>
      <c r="I227" s="66"/>
      <c r="J227" s="66"/>
      <c r="K227" s="70"/>
      <c r="L227" s="70"/>
      <c r="M227" s="99"/>
    </row>
    <row r="228" spans="1:13" ht="23.25" customHeight="1">
      <c r="A228" s="33"/>
      <c r="B228" s="98">
        <v>187</v>
      </c>
      <c r="C228" s="51">
        <v>143816</v>
      </c>
      <c r="D228" s="124" t="s">
        <v>227</v>
      </c>
      <c r="E228" s="125"/>
      <c r="F228" s="125"/>
      <c r="G228" s="126"/>
      <c r="H228" s="25"/>
      <c r="I228" s="13">
        <v>44.86</v>
      </c>
      <c r="J228" s="52">
        <v>0.1</v>
      </c>
      <c r="K228" s="53">
        <f t="shared" si="11"/>
        <v>0</v>
      </c>
      <c r="L228" s="54">
        <f t="shared" si="12"/>
        <v>0</v>
      </c>
      <c r="M228" s="55">
        <f t="shared" si="8"/>
        <v>40.369999999999997</v>
      </c>
    </row>
    <row r="229" spans="1:13" ht="23.25" customHeight="1">
      <c r="A229" s="33"/>
      <c r="B229" s="98">
        <v>188</v>
      </c>
      <c r="C229" s="51">
        <v>143818</v>
      </c>
      <c r="D229" s="124" t="s">
        <v>228</v>
      </c>
      <c r="E229" s="125"/>
      <c r="F229" s="125"/>
      <c r="G229" s="126"/>
      <c r="H229" s="25"/>
      <c r="I229" s="13">
        <v>47.36</v>
      </c>
      <c r="J229" s="52">
        <v>0.1</v>
      </c>
      <c r="K229" s="53">
        <f t="shared" si="11"/>
        <v>0</v>
      </c>
      <c r="L229" s="54">
        <f t="shared" si="12"/>
        <v>0</v>
      </c>
      <c r="M229" s="55">
        <f t="shared" si="8"/>
        <v>42.62</v>
      </c>
    </row>
    <row r="230" spans="1:13" ht="23.25" customHeight="1">
      <c r="A230" s="33"/>
      <c r="B230" s="98">
        <v>189</v>
      </c>
      <c r="C230" s="51">
        <v>143819</v>
      </c>
      <c r="D230" s="124" t="s">
        <v>229</v>
      </c>
      <c r="E230" s="125"/>
      <c r="F230" s="125"/>
      <c r="G230" s="126"/>
      <c r="H230" s="25"/>
      <c r="I230" s="13">
        <v>47.56</v>
      </c>
      <c r="J230" s="52">
        <v>0.1</v>
      </c>
      <c r="K230" s="53">
        <f t="shared" si="11"/>
        <v>0</v>
      </c>
      <c r="L230" s="54">
        <f t="shared" si="12"/>
        <v>0</v>
      </c>
      <c r="M230" s="55">
        <f t="shared" si="8"/>
        <v>42.8</v>
      </c>
    </row>
    <row r="231" spans="1:13" s="57" customFormat="1" ht="23.25" customHeight="1">
      <c r="A231" s="27"/>
      <c r="B231" s="67"/>
      <c r="C231" s="68"/>
      <c r="D231" s="147" t="s">
        <v>230</v>
      </c>
      <c r="E231" s="148"/>
      <c r="F231" s="148"/>
      <c r="G231" s="149"/>
      <c r="H231" s="69"/>
      <c r="I231" s="66"/>
      <c r="J231" s="66"/>
      <c r="K231" s="70"/>
      <c r="L231" s="70"/>
      <c r="M231" s="70"/>
    </row>
    <row r="232" spans="1:13" ht="23.25" customHeight="1">
      <c r="A232" s="33"/>
      <c r="B232" s="98">
        <v>190</v>
      </c>
      <c r="C232" s="51">
        <v>143820</v>
      </c>
      <c r="D232" s="124" t="s">
        <v>231</v>
      </c>
      <c r="E232" s="125"/>
      <c r="F232" s="125"/>
      <c r="G232" s="126"/>
      <c r="H232" s="25"/>
      <c r="I232" s="13">
        <v>17.489999999999998</v>
      </c>
      <c r="J232" s="52">
        <v>0.1</v>
      </c>
      <c r="K232" s="53">
        <f t="shared" si="11"/>
        <v>0</v>
      </c>
      <c r="L232" s="54">
        <f t="shared" si="12"/>
        <v>0</v>
      </c>
      <c r="M232" s="55">
        <f t="shared" si="8"/>
        <v>15.74</v>
      </c>
    </row>
    <row r="233" spans="1:13" s="57" customFormat="1" ht="23.25" customHeight="1">
      <c r="A233" s="27"/>
      <c r="B233" s="67"/>
      <c r="C233" s="68"/>
      <c r="D233" s="147" t="s">
        <v>232</v>
      </c>
      <c r="E233" s="148"/>
      <c r="F233" s="148"/>
      <c r="G233" s="149"/>
      <c r="H233" s="69"/>
      <c r="I233" s="66"/>
      <c r="J233" s="66"/>
      <c r="K233" s="70"/>
      <c r="L233" s="70"/>
      <c r="M233" s="75"/>
    </row>
    <row r="234" spans="1:13" ht="23.25" customHeight="1">
      <c r="A234" s="33"/>
      <c r="B234" s="98">
        <v>191</v>
      </c>
      <c r="C234" s="51">
        <v>143821</v>
      </c>
      <c r="D234" s="124" t="s">
        <v>7</v>
      </c>
      <c r="E234" s="125"/>
      <c r="F234" s="125"/>
      <c r="G234" s="126"/>
      <c r="H234" s="25"/>
      <c r="I234" s="13">
        <v>16.95</v>
      </c>
      <c r="J234" s="52">
        <v>0.1</v>
      </c>
      <c r="K234" s="53">
        <f t="shared" si="11"/>
        <v>0</v>
      </c>
      <c r="L234" s="54">
        <f t="shared" si="12"/>
        <v>0</v>
      </c>
      <c r="M234" s="55">
        <f t="shared" si="8"/>
        <v>15.26</v>
      </c>
    </row>
    <row r="235" spans="1:13" ht="23.25" customHeight="1">
      <c r="A235" s="33"/>
      <c r="B235" s="98">
        <v>192</v>
      </c>
      <c r="C235" s="51">
        <v>143822</v>
      </c>
      <c r="D235" s="124" t="s">
        <v>8</v>
      </c>
      <c r="E235" s="125"/>
      <c r="F235" s="125"/>
      <c r="G235" s="126"/>
      <c r="H235" s="25"/>
      <c r="I235" s="13">
        <v>19.350000000000001</v>
      </c>
      <c r="J235" s="52">
        <v>0.1</v>
      </c>
      <c r="K235" s="53">
        <f t="shared" si="11"/>
        <v>0</v>
      </c>
      <c r="L235" s="54">
        <f t="shared" si="12"/>
        <v>0</v>
      </c>
      <c r="M235" s="55">
        <f t="shared" si="8"/>
        <v>17.420000000000002</v>
      </c>
    </row>
    <row r="236" spans="1:13" ht="23.25" customHeight="1">
      <c r="A236" s="33"/>
      <c r="B236" s="98">
        <v>193</v>
      </c>
      <c r="C236" s="51">
        <v>143823</v>
      </c>
      <c r="D236" s="124" t="s">
        <v>9</v>
      </c>
      <c r="E236" s="125"/>
      <c r="F236" s="125"/>
      <c r="G236" s="126"/>
      <c r="H236" s="25"/>
      <c r="I236" s="13">
        <v>25.53</v>
      </c>
      <c r="J236" s="52">
        <v>0.1</v>
      </c>
      <c r="K236" s="53">
        <f t="shared" si="11"/>
        <v>0</v>
      </c>
      <c r="L236" s="54">
        <f t="shared" si="12"/>
        <v>0</v>
      </c>
      <c r="M236" s="55">
        <f t="shared" si="8"/>
        <v>22.98</v>
      </c>
    </row>
    <row r="237" spans="1:13" ht="23.25" customHeight="1" thickBot="1">
      <c r="A237" s="33"/>
      <c r="B237" s="98">
        <v>194</v>
      </c>
      <c r="C237" s="51">
        <v>143824</v>
      </c>
      <c r="D237" s="124" t="s">
        <v>10</v>
      </c>
      <c r="E237" s="125"/>
      <c r="F237" s="125"/>
      <c r="G237" s="126"/>
      <c r="H237" s="25"/>
      <c r="I237" s="13">
        <v>30.27</v>
      </c>
      <c r="J237" s="52">
        <v>0.1</v>
      </c>
      <c r="K237" s="53">
        <f t="shared" si="11"/>
        <v>0</v>
      </c>
      <c r="L237" s="54">
        <f t="shared" si="12"/>
        <v>0</v>
      </c>
      <c r="M237" s="55">
        <f t="shared" ref="M237" si="13">ROUND(I237-I237*J237, 2)</f>
        <v>27.24</v>
      </c>
    </row>
    <row r="238" spans="1:13" ht="27.75" customHeight="1" thickBot="1">
      <c r="A238" s="37"/>
      <c r="B238" s="100">
        <v>195</v>
      </c>
      <c r="C238" s="101">
        <v>144344</v>
      </c>
      <c r="D238" s="117" t="s">
        <v>246</v>
      </c>
      <c r="E238" s="118" t="s">
        <v>245</v>
      </c>
      <c r="F238" s="118" t="s">
        <v>245</v>
      </c>
      <c r="G238" s="118" t="s">
        <v>245</v>
      </c>
      <c r="H238" s="102" t="s">
        <v>27</v>
      </c>
      <c r="I238" s="34">
        <v>148.37</v>
      </c>
      <c r="J238" s="52">
        <v>0.1</v>
      </c>
      <c r="K238" s="53">
        <f>I238*A238</f>
        <v>0</v>
      </c>
      <c r="L238" s="54">
        <f>A238*M238</f>
        <v>0</v>
      </c>
      <c r="M238" s="55">
        <f t="shared" ref="M238:M250" si="14">ROUND(I238-I238*J238, 2)</f>
        <v>133.53</v>
      </c>
    </row>
    <row r="239" spans="1:13" ht="21" customHeight="1">
      <c r="A239" s="119"/>
      <c r="B239" s="103"/>
      <c r="C239" s="51">
        <v>135842</v>
      </c>
      <c r="D239" s="122" t="s">
        <v>233</v>
      </c>
      <c r="E239" s="123"/>
      <c r="F239" s="123"/>
      <c r="G239" s="123"/>
      <c r="H239" s="35" t="s">
        <v>29</v>
      </c>
      <c r="I239" s="13">
        <v>10.72</v>
      </c>
      <c r="J239" s="52">
        <v>0.1</v>
      </c>
      <c r="K239" s="53"/>
      <c r="L239" s="54"/>
      <c r="M239" s="55">
        <f t="shared" si="14"/>
        <v>9.65</v>
      </c>
    </row>
    <row r="240" spans="1:13" ht="21" customHeight="1">
      <c r="A240" s="120"/>
      <c r="B240" s="104"/>
      <c r="C240" s="51">
        <v>143778</v>
      </c>
      <c r="D240" s="124" t="s">
        <v>234</v>
      </c>
      <c r="E240" s="125"/>
      <c r="F240" s="125"/>
      <c r="G240" s="126"/>
      <c r="H240" s="36">
        <v>2017</v>
      </c>
      <c r="I240" s="13">
        <v>8.64</v>
      </c>
      <c r="J240" s="52">
        <v>0.1</v>
      </c>
      <c r="K240" s="53"/>
      <c r="L240" s="54"/>
      <c r="M240" s="55">
        <f t="shared" si="14"/>
        <v>7.78</v>
      </c>
    </row>
    <row r="241" spans="1:30" ht="21" customHeight="1">
      <c r="A241" s="120"/>
      <c r="B241" s="104"/>
      <c r="C241" s="51">
        <v>143615</v>
      </c>
      <c r="D241" s="124" t="s">
        <v>235</v>
      </c>
      <c r="E241" s="125"/>
      <c r="F241" s="125"/>
      <c r="G241" s="126"/>
      <c r="H241" s="36">
        <v>2019</v>
      </c>
      <c r="I241" s="13">
        <v>9.51</v>
      </c>
      <c r="J241" s="52">
        <v>0.1</v>
      </c>
      <c r="K241" s="53"/>
      <c r="L241" s="54"/>
      <c r="M241" s="55">
        <f t="shared" si="14"/>
        <v>8.56</v>
      </c>
    </row>
    <row r="242" spans="1:30" ht="21" customHeight="1">
      <c r="A242" s="120"/>
      <c r="B242" s="104"/>
      <c r="C242" s="51">
        <v>144222</v>
      </c>
      <c r="D242" s="124" t="s">
        <v>236</v>
      </c>
      <c r="E242" s="125"/>
      <c r="F242" s="125"/>
      <c r="G242" s="126"/>
      <c r="H242" s="36">
        <v>2019</v>
      </c>
      <c r="I242" s="13">
        <v>13.33</v>
      </c>
      <c r="J242" s="52">
        <v>0.1</v>
      </c>
      <c r="K242" s="53"/>
      <c r="L242" s="54"/>
      <c r="M242" s="55">
        <f t="shared" si="14"/>
        <v>12</v>
      </c>
    </row>
    <row r="243" spans="1:30" ht="21" customHeight="1">
      <c r="A243" s="120"/>
      <c r="B243" s="104"/>
      <c r="C243" s="51">
        <v>143402</v>
      </c>
      <c r="D243" s="124" t="s">
        <v>237</v>
      </c>
      <c r="E243" s="125"/>
      <c r="F243" s="125"/>
      <c r="G243" s="126"/>
      <c r="H243" s="36">
        <v>2018</v>
      </c>
      <c r="I243" s="13">
        <v>20.46</v>
      </c>
      <c r="J243" s="52">
        <v>0.1</v>
      </c>
      <c r="K243" s="53"/>
      <c r="L243" s="54"/>
      <c r="M243" s="55">
        <f t="shared" si="14"/>
        <v>18.41</v>
      </c>
    </row>
    <row r="244" spans="1:30" ht="21" customHeight="1">
      <c r="A244" s="120"/>
      <c r="B244" s="104"/>
      <c r="C244" s="51">
        <v>144096</v>
      </c>
      <c r="D244" s="124" t="s">
        <v>238</v>
      </c>
      <c r="E244" s="125"/>
      <c r="F244" s="125"/>
      <c r="G244" s="126"/>
      <c r="H244" s="36">
        <v>2019</v>
      </c>
      <c r="I244" s="13">
        <v>15.36</v>
      </c>
      <c r="J244" s="52">
        <v>0.1</v>
      </c>
      <c r="K244" s="53"/>
      <c r="L244" s="54"/>
      <c r="M244" s="55">
        <f t="shared" si="14"/>
        <v>13.82</v>
      </c>
    </row>
    <row r="245" spans="1:30" ht="21" customHeight="1">
      <c r="A245" s="120"/>
      <c r="B245" s="105"/>
      <c r="C245" s="51">
        <v>143337</v>
      </c>
      <c r="D245" s="124" t="s">
        <v>239</v>
      </c>
      <c r="E245" s="125"/>
      <c r="F245" s="125"/>
      <c r="G245" s="126"/>
      <c r="H245" s="36">
        <v>2019</v>
      </c>
      <c r="I245" s="13">
        <v>7.03</v>
      </c>
      <c r="J245" s="52">
        <v>0.1</v>
      </c>
      <c r="K245" s="53"/>
      <c r="L245" s="54"/>
      <c r="M245" s="55">
        <f t="shared" si="14"/>
        <v>6.33</v>
      </c>
    </row>
    <row r="246" spans="1:30" ht="21" customHeight="1">
      <c r="A246" s="120"/>
      <c r="B246" s="96"/>
      <c r="C246" s="51">
        <v>144242</v>
      </c>
      <c r="D246" s="124" t="s">
        <v>240</v>
      </c>
      <c r="E246" s="125"/>
      <c r="F246" s="125"/>
      <c r="G246" s="126"/>
      <c r="H246" s="36">
        <v>2020</v>
      </c>
      <c r="I246" s="13">
        <v>11.35</v>
      </c>
      <c r="J246" s="52">
        <v>0.1</v>
      </c>
      <c r="K246" s="53"/>
      <c r="L246" s="54"/>
      <c r="M246" s="55">
        <f t="shared" si="14"/>
        <v>10.220000000000001</v>
      </c>
    </row>
    <row r="247" spans="1:30" ht="21" customHeight="1">
      <c r="A247" s="120"/>
      <c r="B247" s="96"/>
      <c r="C247" s="51">
        <v>143696</v>
      </c>
      <c r="D247" s="124" t="s">
        <v>241</v>
      </c>
      <c r="E247" s="125"/>
      <c r="F247" s="125"/>
      <c r="G247" s="126"/>
      <c r="H247" s="36">
        <v>2019</v>
      </c>
      <c r="I247" s="13">
        <v>12.86</v>
      </c>
      <c r="J247" s="52">
        <v>0.1</v>
      </c>
      <c r="K247" s="53"/>
      <c r="L247" s="54"/>
      <c r="M247" s="55">
        <f t="shared" si="14"/>
        <v>11.57</v>
      </c>
    </row>
    <row r="248" spans="1:30" ht="21" customHeight="1">
      <c r="A248" s="120"/>
      <c r="B248" s="96"/>
      <c r="C248" s="51">
        <v>143857</v>
      </c>
      <c r="D248" s="124" t="s">
        <v>242</v>
      </c>
      <c r="E248" s="125"/>
      <c r="F248" s="125"/>
      <c r="G248" s="126"/>
      <c r="H248" s="36">
        <v>2019</v>
      </c>
      <c r="I248" s="13">
        <v>8.42</v>
      </c>
      <c r="J248" s="52">
        <v>0.1</v>
      </c>
      <c r="K248" s="53"/>
      <c r="L248" s="54"/>
      <c r="M248" s="55">
        <f t="shared" si="14"/>
        <v>7.58</v>
      </c>
    </row>
    <row r="249" spans="1:30" ht="21" customHeight="1">
      <c r="A249" s="120"/>
      <c r="B249" s="96"/>
      <c r="C249" s="51">
        <v>144148</v>
      </c>
      <c r="D249" s="124" t="s">
        <v>243</v>
      </c>
      <c r="E249" s="125"/>
      <c r="F249" s="125"/>
      <c r="G249" s="126"/>
      <c r="H249" s="36">
        <v>2019</v>
      </c>
      <c r="I249" s="13">
        <v>11.89</v>
      </c>
      <c r="J249" s="52">
        <v>0.1</v>
      </c>
      <c r="K249" s="53"/>
      <c r="L249" s="54"/>
      <c r="M249" s="55">
        <f t="shared" si="14"/>
        <v>10.7</v>
      </c>
    </row>
    <row r="250" spans="1:30" ht="21" customHeight="1">
      <c r="A250" s="121"/>
      <c r="B250" s="96"/>
      <c r="C250" s="51">
        <v>144316</v>
      </c>
      <c r="D250" s="124" t="s">
        <v>244</v>
      </c>
      <c r="E250" s="125"/>
      <c r="F250" s="125"/>
      <c r="G250" s="126"/>
      <c r="H250" s="36">
        <v>2017</v>
      </c>
      <c r="I250" s="13">
        <v>16.559999999999999</v>
      </c>
      <c r="J250" s="52">
        <v>0.1</v>
      </c>
      <c r="K250" s="53"/>
      <c r="L250" s="54"/>
      <c r="M250" s="55">
        <f t="shared" si="14"/>
        <v>14.9</v>
      </c>
    </row>
    <row r="251" spans="1:30" ht="15" thickBot="1">
      <c r="A251" s="3"/>
      <c r="B251" s="57"/>
      <c r="D251" s="4"/>
      <c r="E251" s="3"/>
      <c r="H251" s="1"/>
    </row>
    <row r="252" spans="1:30" s="111" customFormat="1" ht="23.25" customHeight="1" thickBot="1">
      <c r="A252" s="106"/>
      <c r="B252" s="107"/>
      <c r="C252" s="108"/>
      <c r="D252" s="109"/>
      <c r="E252" s="109"/>
      <c r="F252" s="109"/>
      <c r="G252" s="109"/>
      <c r="H252" s="109"/>
      <c r="I252" s="110" t="s">
        <v>0</v>
      </c>
      <c r="J252" s="175" t="s">
        <v>18</v>
      </c>
      <c r="K252" s="176"/>
      <c r="L252" s="177">
        <f>SUM(K15:K238)</f>
        <v>0</v>
      </c>
      <c r="M252" s="178"/>
      <c r="AD252" s="111">
        <v>22</v>
      </c>
    </row>
    <row r="253" spans="1:30" s="111" customFormat="1" ht="6.75" customHeight="1" thickBot="1">
      <c r="A253" s="106"/>
      <c r="B253" s="112"/>
      <c r="C253" s="109"/>
      <c r="D253" s="109"/>
      <c r="E253" s="109"/>
      <c r="F253" s="109"/>
      <c r="G253" s="109"/>
      <c r="H253" s="109"/>
      <c r="I253" s="113"/>
      <c r="J253" s="114"/>
      <c r="K253" s="113"/>
      <c r="L253" s="115"/>
      <c r="M253" s="115"/>
    </row>
    <row r="254" spans="1:30" s="111" customFormat="1" ht="23.25" customHeight="1" thickTop="1" thickBot="1">
      <c r="A254" s="3"/>
      <c r="B254" s="57"/>
      <c r="C254" s="3"/>
      <c r="D254" s="109"/>
      <c r="E254" s="109"/>
      <c r="F254" s="109"/>
      <c r="G254" s="106"/>
      <c r="H254" s="106"/>
      <c r="I254" s="116" t="s">
        <v>19</v>
      </c>
      <c r="J254" s="179" t="s">
        <v>20</v>
      </c>
      <c r="K254" s="180"/>
      <c r="L254" s="181">
        <f>SUM(L15:L238)</f>
        <v>0</v>
      </c>
      <c r="M254" s="182"/>
      <c r="N254" s="3"/>
      <c r="AC254" s="111">
        <v>24</v>
      </c>
    </row>
    <row r="255" spans="1:30" ht="15" thickTop="1">
      <c r="B255" s="57"/>
      <c r="D255" s="4"/>
      <c r="E255" s="3"/>
      <c r="H255" s="1"/>
    </row>
  </sheetData>
  <sheetProtection algorithmName="SHA-512" hashValue="lxsAVp3TV5jW2eW6TwiAih3BNVayopu83JzYwh6JQV4KJr0tl6r37jclZ7/cGcuUN9WngCMEY+Ze/KTeUa4tTA==" saltValue="iNPirGI+aOlFoXuC1+spbg==" spinCount="100000" sheet="1" objects="1" scenarios="1"/>
  <mergeCells count="252">
    <mergeCell ref="J252:K252"/>
    <mergeCell ref="L252:M252"/>
    <mergeCell ref="J254:K254"/>
    <mergeCell ref="L254:M254"/>
    <mergeCell ref="C5:G5"/>
    <mergeCell ref="E11:G11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37:G237"/>
    <mergeCell ref="D232:G232"/>
    <mergeCell ref="D233:G233"/>
    <mergeCell ref="D234:G234"/>
    <mergeCell ref="D235:G235"/>
    <mergeCell ref="D236:G236"/>
    <mergeCell ref="D227:G227"/>
    <mergeCell ref="D228:G228"/>
    <mergeCell ref="D229:G229"/>
    <mergeCell ref="D230:G230"/>
    <mergeCell ref="D231:G231"/>
    <mergeCell ref="D222:G222"/>
    <mergeCell ref="D223:G223"/>
    <mergeCell ref="D224:G224"/>
    <mergeCell ref="D225:G225"/>
    <mergeCell ref="D226:G226"/>
    <mergeCell ref="D217:G217"/>
    <mergeCell ref="D218:G218"/>
    <mergeCell ref="D219:G219"/>
    <mergeCell ref="D220:G220"/>
    <mergeCell ref="D221:G221"/>
    <mergeCell ref="D212:G212"/>
    <mergeCell ref="D213:G213"/>
    <mergeCell ref="D214:G214"/>
    <mergeCell ref="D215:G215"/>
    <mergeCell ref="D216:G216"/>
    <mergeCell ref="D207:G207"/>
    <mergeCell ref="D208:G208"/>
    <mergeCell ref="D209:G209"/>
    <mergeCell ref="D210:G210"/>
    <mergeCell ref="D211:G211"/>
    <mergeCell ref="D202:G202"/>
    <mergeCell ref="D203:G203"/>
    <mergeCell ref="D204:G204"/>
    <mergeCell ref="D205:G205"/>
    <mergeCell ref="D206:G206"/>
    <mergeCell ref="D197:G197"/>
    <mergeCell ref="D198:G198"/>
    <mergeCell ref="D199:G199"/>
    <mergeCell ref="D200:G200"/>
    <mergeCell ref="D201:G201"/>
    <mergeCell ref="D192:G192"/>
    <mergeCell ref="D193:G193"/>
    <mergeCell ref="D194:G194"/>
    <mergeCell ref="D195:G195"/>
    <mergeCell ref="D196:G196"/>
    <mergeCell ref="D187:G187"/>
    <mergeCell ref="D188:G188"/>
    <mergeCell ref="D189:G189"/>
    <mergeCell ref="D190:G190"/>
    <mergeCell ref="D191:G191"/>
    <mergeCell ref="D182:G182"/>
    <mergeCell ref="D183:G183"/>
    <mergeCell ref="D184:G184"/>
    <mergeCell ref="D185:G185"/>
    <mergeCell ref="D186:G186"/>
    <mergeCell ref="D177:G177"/>
    <mergeCell ref="D178:G178"/>
    <mergeCell ref="D179:G179"/>
    <mergeCell ref="D180:G180"/>
    <mergeCell ref="D181:G181"/>
    <mergeCell ref="D172:G172"/>
    <mergeCell ref="D173:G173"/>
    <mergeCell ref="D174:G174"/>
    <mergeCell ref="D175:G175"/>
    <mergeCell ref="D176:G176"/>
    <mergeCell ref="D167:G167"/>
    <mergeCell ref="D168:G168"/>
    <mergeCell ref="D169:G169"/>
    <mergeCell ref="D170:G170"/>
    <mergeCell ref="D171:G171"/>
    <mergeCell ref="D162:G162"/>
    <mergeCell ref="D163:G163"/>
    <mergeCell ref="D164:G164"/>
    <mergeCell ref="D165:G165"/>
    <mergeCell ref="D166:G166"/>
    <mergeCell ref="D157:G157"/>
    <mergeCell ref="D158:G158"/>
    <mergeCell ref="D159:G159"/>
    <mergeCell ref="D160:G160"/>
    <mergeCell ref="D161:G161"/>
    <mergeCell ref="D152:G152"/>
    <mergeCell ref="D153:G153"/>
    <mergeCell ref="D154:G154"/>
    <mergeCell ref="D155:G155"/>
    <mergeCell ref="D156:G156"/>
    <mergeCell ref="D147:G147"/>
    <mergeCell ref="D148:G148"/>
    <mergeCell ref="D149:G149"/>
    <mergeCell ref="D150:G150"/>
    <mergeCell ref="D151:G151"/>
    <mergeCell ref="D142:G142"/>
    <mergeCell ref="D143:G143"/>
    <mergeCell ref="D144:G144"/>
    <mergeCell ref="D145:G145"/>
    <mergeCell ref="D146:G146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27:G127"/>
    <mergeCell ref="D128:G128"/>
    <mergeCell ref="D129:G129"/>
    <mergeCell ref="D130:G130"/>
    <mergeCell ref="D131:G131"/>
    <mergeCell ref="D122:G122"/>
    <mergeCell ref="D123:G123"/>
    <mergeCell ref="D124:G124"/>
    <mergeCell ref="D125:G125"/>
    <mergeCell ref="D126:G12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07:G107"/>
    <mergeCell ref="D108:G108"/>
    <mergeCell ref="D109:G109"/>
    <mergeCell ref="D110:G110"/>
    <mergeCell ref="D111:G111"/>
    <mergeCell ref="D102:G102"/>
    <mergeCell ref="D103:G103"/>
    <mergeCell ref="D104:G104"/>
    <mergeCell ref="D105:G105"/>
    <mergeCell ref="D106:G10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B1:J1"/>
    <mergeCell ref="D27:G27"/>
    <mergeCell ref="D28:G28"/>
    <mergeCell ref="D29:G29"/>
    <mergeCell ref="D30:G30"/>
    <mergeCell ref="D31:G31"/>
    <mergeCell ref="C4:G4"/>
    <mergeCell ref="C6:G6"/>
    <mergeCell ref="A13:G13"/>
    <mergeCell ref="C7:G7"/>
    <mergeCell ref="C8:G8"/>
    <mergeCell ref="C9:G9"/>
    <mergeCell ref="B3:J3"/>
    <mergeCell ref="B2:J2"/>
    <mergeCell ref="D238:G238"/>
    <mergeCell ref="A239:A250"/>
    <mergeCell ref="D239:G239"/>
    <mergeCell ref="D240:G240"/>
    <mergeCell ref="D241:G241"/>
    <mergeCell ref="D242:G242"/>
    <mergeCell ref="D243:G243"/>
    <mergeCell ref="D244:G244"/>
    <mergeCell ref="D245:G245"/>
    <mergeCell ref="D246:G246"/>
    <mergeCell ref="D247:G247"/>
    <mergeCell ref="D248:G248"/>
    <mergeCell ref="D249:G249"/>
    <mergeCell ref="D250:G250"/>
  </mergeCells>
  <hyperlinks>
    <hyperlink ref="A13:G13" r:id="rId1" display="Pour toute question, n'hésiez pas à nous envoyer un mail à:  info@lacavedessommeliers.lu" xr:uid="{48864E2C-C4DC-45D8-8DD6-DBE603E1C347}"/>
  </hyperlinks>
  <pageMargins left="0" right="0" top="0" bottom="0" header="0.31496062992125984" footer="0.31496062992125984"/>
  <pageSetup paperSize="9" scale="26" fitToHeight="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OFFRE - LUX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2021-05-07T12:17:47Z</dcterms:modified>
</cp:coreProperties>
</file>